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1\toukei excel\"/>
    </mc:Choice>
  </mc:AlternateContent>
  <xr:revisionPtr revIDLastSave="0" documentId="14_{397CD6F1-1264-4B75-9BDD-3719863F792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2" l="1"/>
  <c r="F35" i="2"/>
  <c r="G35" i="2"/>
  <c r="H35" i="2"/>
  <c r="J35" i="2"/>
  <c r="K35" i="2"/>
  <c r="L35" i="2"/>
  <c r="D34" i="2"/>
  <c r="C34" i="2"/>
  <c r="B34" i="2" s="1"/>
  <c r="C33" i="2" l="1"/>
  <c r="D33" i="2"/>
  <c r="B32" i="2" l="1"/>
  <c r="B33" i="2" l="1"/>
  <c r="B31" i="2"/>
  <c r="E36" i="2" l="1"/>
  <c r="K36" i="2" l="1"/>
  <c r="G36" i="2"/>
  <c r="B30" i="2"/>
  <c r="C29" i="2"/>
  <c r="C35" i="2" s="1"/>
  <c r="D28" i="2"/>
  <c r="D35" i="2" s="1"/>
  <c r="B27" i="2"/>
  <c r="B26" i="2"/>
  <c r="B25" i="2"/>
  <c r="B24" i="2"/>
  <c r="I23" i="2"/>
  <c r="I35" i="2" s="1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29" i="2" l="1"/>
  <c r="I36" i="2"/>
  <c r="B28" i="2"/>
  <c r="B23" i="2"/>
  <c r="B35" i="2" s="1"/>
  <c r="C36" i="2" l="1"/>
</calcChain>
</file>

<file path=xl/sharedStrings.xml><?xml version="1.0" encoding="utf-8"?>
<sst xmlns="http://schemas.openxmlformats.org/spreadsheetml/2006/main" count="24" uniqueCount="15">
  <si>
    <t>合計</t>
  </si>
  <si>
    <t>年度</t>
    <rPh sb="0" eb="2">
      <t>ネンド</t>
    </rPh>
    <phoneticPr fontId="1"/>
  </si>
  <si>
    <t>資料) 公益社団法人 全国調理師養成施設協会</t>
    <rPh sb="0" eb="2">
      <t>シリョウ</t>
    </rPh>
    <rPh sb="4" eb="6">
      <t>コウエキ</t>
    </rPh>
    <rPh sb="6" eb="10">
      <t>シャダンホウジン</t>
    </rPh>
    <rPh sb="11" eb="16">
      <t>ゼンコクチョウリシ</t>
    </rPh>
    <rPh sb="16" eb="18">
      <t>ヨウセイ</t>
    </rPh>
    <rPh sb="18" eb="20">
      <t>シセツ</t>
    </rPh>
    <rPh sb="20" eb="22">
      <t>キョウカイ</t>
    </rPh>
    <phoneticPr fontId="2"/>
  </si>
  <si>
    <t>定員数</t>
  </si>
  <si>
    <t>定員増</t>
  </si>
  <si>
    <t>定員減</t>
  </si>
  <si>
    <t>課程別合計</t>
  </si>
  <si>
    <t>専門課程
２年制</t>
    <phoneticPr fontId="2"/>
  </si>
  <si>
    <t>高等課程
３年制</t>
    <phoneticPr fontId="2"/>
  </si>
  <si>
    <t>高等課程
２年制</t>
    <phoneticPr fontId="2"/>
  </si>
  <si>
    <t>その他
一般・各種</t>
    <phoneticPr fontId="2"/>
  </si>
  <si>
    <t>専門課程
３年制</t>
    <phoneticPr fontId="2"/>
  </si>
  <si>
    <t>注) (　)はマイナスの数値を表す。</t>
    <rPh sb="0" eb="1">
      <t>チュウ</t>
    </rPh>
    <rPh sb="12" eb="14">
      <t>スウチ</t>
    </rPh>
    <rPh sb="15" eb="16">
      <t>アラワ</t>
    </rPh>
    <phoneticPr fontId="1"/>
  </si>
  <si>
    <t>第１－９表　年度別専門課程２年制等養成教育制度(課程別)入学定員状況</t>
    <rPh sb="0" eb="1">
      <t>ダイ</t>
    </rPh>
    <rPh sb="4" eb="5">
      <t>ヒョウ</t>
    </rPh>
    <rPh sb="6" eb="8">
      <t>ネンド</t>
    </rPh>
    <rPh sb="8" eb="9">
      <t>ベツ</t>
    </rPh>
    <rPh sb="17" eb="19">
      <t>ヨウセイ</t>
    </rPh>
    <rPh sb="19" eb="21">
      <t>キョウイク</t>
    </rPh>
    <rPh sb="21" eb="23">
      <t>セイド</t>
    </rPh>
    <rPh sb="24" eb="27">
      <t>カテイベツ</t>
    </rPh>
    <phoneticPr fontId="2"/>
  </si>
  <si>
    <t>平成2年度～31年度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</si>
</sst>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_);\(#,##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</font>
    <font>
      <sz val="10"/>
      <name val="ＭＳ 明朝"/>
      <family val="1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NumberFormat="1" applyFont="1" applyBorder="1" applyAlignment="1"/>
    <xf numFmtId="0" fontId="4" fillId="0" borderId="0" xfId="0" applyFont="1">
      <alignment vertical="center"/>
    </xf>
    <xf numFmtId="0" fontId="4" fillId="0" borderId="0" xfId="0" applyNumberFormat="1" applyFont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distributed" vertical="center" justifyLastLine="1"/>
    </xf>
    <xf numFmtId="0" fontId="4" fillId="0" borderId="4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distributed" vertical="center" justifyLastLine="1"/>
    </xf>
    <xf numFmtId="177" fontId="4" fillId="0" borderId="0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distributed" vertical="center" justifyLastLine="1"/>
    </xf>
    <xf numFmtId="3" fontId="4" fillId="2" borderId="1" xfId="0" applyNumberFormat="1" applyFont="1" applyFill="1" applyBorder="1" applyAlignment="1">
      <alignment horizontal="distributed" vertical="center" justifyLastLine="1"/>
    </xf>
    <xf numFmtId="3" fontId="4" fillId="2" borderId="2" xfId="0" applyNumberFormat="1" applyFont="1" applyFill="1" applyBorder="1" applyAlignment="1">
      <alignment horizontal="distributed" vertical="center" justifyLastLine="1"/>
    </xf>
    <xf numFmtId="0" fontId="4" fillId="2" borderId="3" xfId="0" applyNumberFormat="1" applyFont="1" applyFill="1" applyBorder="1" applyAlignment="1">
      <alignment horizontal="distributed" vertical="center" justifyLastLine="1"/>
    </xf>
    <xf numFmtId="177" fontId="4" fillId="0" borderId="7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NumberFormat="1" applyFont="1" applyBorder="1" applyAlignment="1">
      <alignment horizontal="center"/>
    </xf>
    <xf numFmtId="0" fontId="4" fillId="0" borderId="12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2" xfId="0" applyNumberFormat="1" applyFont="1" applyBorder="1" applyAlignment="1">
      <alignment horizontal="right" vertical="center"/>
    </xf>
    <xf numFmtId="0" fontId="4" fillId="2" borderId="8" xfId="0" applyNumberFormat="1" applyFont="1" applyFill="1" applyBorder="1" applyAlignment="1">
      <alignment horizontal="center" vertical="center" wrapText="1" justifyLastLine="1"/>
    </xf>
    <xf numFmtId="0" fontId="4" fillId="2" borderId="9" xfId="0" applyNumberFormat="1" applyFont="1" applyFill="1" applyBorder="1" applyAlignment="1">
      <alignment horizontal="center" vertical="center" wrapText="1" justifyLastLine="1"/>
    </xf>
    <xf numFmtId="0" fontId="5" fillId="0" borderId="0" xfId="0" applyNumberFormat="1" applyFont="1" applyAlignment="1">
      <alignment horizontal="center" vertical="center" shrinkToFit="1"/>
    </xf>
    <xf numFmtId="0" fontId="4" fillId="2" borderId="13" xfId="0" applyNumberFormat="1" applyFont="1" applyFill="1" applyBorder="1" applyAlignment="1">
      <alignment horizontal="center" vertical="center" justifyLastLine="1"/>
    </xf>
    <xf numFmtId="0" fontId="4" fillId="2" borderId="14" xfId="0" applyNumberFormat="1" applyFont="1" applyFill="1" applyBorder="1" applyAlignment="1">
      <alignment horizontal="center" vertical="center" justifyLastLine="1"/>
    </xf>
    <xf numFmtId="3" fontId="4" fillId="2" borderId="8" xfId="0" applyNumberFormat="1" applyFont="1" applyFill="1" applyBorder="1" applyAlignment="1">
      <alignment horizontal="center" vertical="center" wrapText="1" justifyLastLine="1"/>
    </xf>
    <xf numFmtId="3" fontId="4" fillId="2" borderId="9" xfId="0" applyNumberFormat="1" applyFont="1" applyFill="1" applyBorder="1" applyAlignment="1">
      <alignment horizontal="center" vertical="center" wrapText="1" justifyLastLine="1"/>
    </xf>
    <xf numFmtId="0" fontId="4" fillId="2" borderId="15" xfId="0" applyNumberFormat="1" applyFont="1" applyFill="1" applyBorder="1" applyAlignment="1">
      <alignment horizontal="center" vertical="center" wrapText="1" justifyLastLine="1"/>
    </xf>
    <xf numFmtId="3" fontId="4" fillId="0" borderId="16" xfId="0" applyNumberFormat="1" applyFont="1" applyBorder="1" applyAlignment="1">
      <alignment horizontal="center" vertical="center" justifyLastLine="1"/>
    </xf>
    <xf numFmtId="3" fontId="4" fillId="0" borderId="11" xfId="0" applyNumberFormat="1" applyFont="1" applyBorder="1" applyAlignment="1">
      <alignment horizontal="center" vertical="center" justifyLastLine="1"/>
    </xf>
    <xf numFmtId="177" fontId="4" fillId="0" borderId="10" xfId="0" applyNumberFormat="1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/>
    </xf>
    <xf numFmtId="177" fontId="4" fillId="0" borderId="17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8"/>
  <sheetViews>
    <sheetView showZeros="0" tabSelected="1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L1"/>
    </sheetView>
  </sheetViews>
  <sheetFormatPr defaultColWidth="7.375" defaultRowHeight="18.75" customHeight="1" x14ac:dyDescent="0.15"/>
  <cols>
    <col min="1" max="16384" width="7.375" style="1"/>
  </cols>
  <sheetData>
    <row r="1" spans="1:12" ht="27.75" customHeight="1" x14ac:dyDescent="0.15">
      <c r="A1" s="23" t="s">
        <v>13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18.75" customHeight="1" x14ac:dyDescent="0.15">
      <c r="A2" s="2"/>
      <c r="B2" s="17"/>
      <c r="C2" s="17"/>
      <c r="D2" s="17"/>
      <c r="E2" s="17"/>
      <c r="F2" s="17"/>
      <c r="G2" s="17"/>
      <c r="I2" s="17"/>
      <c r="J2" s="17"/>
      <c r="K2" s="18"/>
      <c r="L2" s="20" t="s">
        <v>14</v>
      </c>
    </row>
    <row r="3" spans="1:12" ht="27.75" customHeight="1" x14ac:dyDescent="0.15">
      <c r="A3" s="24" t="s">
        <v>1</v>
      </c>
      <c r="B3" s="12" t="s">
        <v>0</v>
      </c>
      <c r="C3" s="26" t="s">
        <v>7</v>
      </c>
      <c r="D3" s="27"/>
      <c r="E3" s="26" t="s">
        <v>11</v>
      </c>
      <c r="F3" s="27"/>
      <c r="G3" s="21" t="s">
        <v>9</v>
      </c>
      <c r="H3" s="22"/>
      <c r="I3" s="26" t="s">
        <v>8</v>
      </c>
      <c r="J3" s="27"/>
      <c r="K3" s="21" t="s">
        <v>10</v>
      </c>
      <c r="L3" s="28"/>
    </row>
    <row r="4" spans="1:12" ht="23.25" customHeight="1" x14ac:dyDescent="0.15">
      <c r="A4" s="25"/>
      <c r="B4" s="13" t="s">
        <v>3</v>
      </c>
      <c r="C4" s="13" t="s">
        <v>4</v>
      </c>
      <c r="D4" s="5" t="s">
        <v>5</v>
      </c>
      <c r="E4" s="13" t="s">
        <v>4</v>
      </c>
      <c r="F4" s="5" t="s">
        <v>5</v>
      </c>
      <c r="G4" s="13" t="s">
        <v>4</v>
      </c>
      <c r="H4" s="5" t="s">
        <v>5</v>
      </c>
      <c r="I4" s="13" t="s">
        <v>4</v>
      </c>
      <c r="J4" s="5" t="s">
        <v>5</v>
      </c>
      <c r="K4" s="13" t="s">
        <v>4</v>
      </c>
      <c r="L4" s="14" t="s">
        <v>5</v>
      </c>
    </row>
    <row r="5" spans="1:12" ht="21" customHeight="1" x14ac:dyDescent="0.15">
      <c r="A5" s="6">
        <v>2</v>
      </c>
      <c r="B5" s="9">
        <f>SUM(C5+I5+G5+K5)</f>
        <v>1594</v>
      </c>
      <c r="C5" s="9">
        <v>580</v>
      </c>
      <c r="D5" s="9"/>
      <c r="E5" s="9"/>
      <c r="F5" s="9"/>
      <c r="G5" s="9">
        <v>120</v>
      </c>
      <c r="H5" s="9"/>
      <c r="I5" s="9">
        <v>894</v>
      </c>
      <c r="J5" s="9"/>
      <c r="K5" s="9"/>
      <c r="L5" s="10"/>
    </row>
    <row r="6" spans="1:12" ht="21" customHeight="1" x14ac:dyDescent="0.15">
      <c r="A6" s="6">
        <v>3</v>
      </c>
      <c r="B6" s="9">
        <f>SUM(C6+I6+G6+K6)</f>
        <v>1010</v>
      </c>
      <c r="C6" s="9">
        <v>495</v>
      </c>
      <c r="D6" s="9"/>
      <c r="E6" s="9"/>
      <c r="F6" s="9"/>
      <c r="G6" s="9">
        <v>95</v>
      </c>
      <c r="H6" s="9"/>
      <c r="I6" s="9">
        <v>290</v>
      </c>
      <c r="J6" s="9"/>
      <c r="K6" s="9">
        <v>130</v>
      </c>
      <c r="L6" s="10"/>
    </row>
    <row r="7" spans="1:12" ht="21" customHeight="1" x14ac:dyDescent="0.15">
      <c r="A7" s="6">
        <v>4</v>
      </c>
      <c r="B7" s="9">
        <f>SUM(C7-D7+I7-J7+G7)</f>
        <v>399</v>
      </c>
      <c r="C7" s="9">
        <v>295</v>
      </c>
      <c r="D7" s="9">
        <v>50</v>
      </c>
      <c r="E7" s="9"/>
      <c r="F7" s="9"/>
      <c r="G7" s="9">
        <v>30</v>
      </c>
      <c r="H7" s="9"/>
      <c r="I7" s="9">
        <v>280</v>
      </c>
      <c r="J7" s="9">
        <v>156</v>
      </c>
      <c r="K7" s="9"/>
      <c r="L7" s="10"/>
    </row>
    <row r="8" spans="1:12" ht="21" customHeight="1" x14ac:dyDescent="0.15">
      <c r="A8" s="6">
        <v>5</v>
      </c>
      <c r="B8" s="9">
        <f t="shared" ref="B8:B30" si="0">SUM(C8-D8+I8-J8+G8-H8+K8-L8)</f>
        <v>605</v>
      </c>
      <c r="C8" s="9">
        <v>550</v>
      </c>
      <c r="D8" s="9"/>
      <c r="E8" s="9"/>
      <c r="F8" s="9"/>
      <c r="G8" s="9"/>
      <c r="H8" s="9">
        <v>80</v>
      </c>
      <c r="I8" s="9">
        <v>240</v>
      </c>
      <c r="J8" s="9">
        <v>5</v>
      </c>
      <c r="K8" s="9"/>
      <c r="L8" s="10">
        <v>100</v>
      </c>
    </row>
    <row r="9" spans="1:12" ht="21" customHeight="1" x14ac:dyDescent="0.15">
      <c r="A9" s="6">
        <v>6</v>
      </c>
      <c r="B9" s="9">
        <f t="shared" si="0"/>
        <v>450</v>
      </c>
      <c r="C9" s="9">
        <v>400</v>
      </c>
      <c r="D9" s="9"/>
      <c r="E9" s="9"/>
      <c r="F9" s="9"/>
      <c r="G9" s="9"/>
      <c r="H9" s="9"/>
      <c r="I9" s="9">
        <v>50</v>
      </c>
      <c r="J9" s="9"/>
      <c r="K9" s="9"/>
      <c r="L9" s="10"/>
    </row>
    <row r="10" spans="1:12" ht="21" customHeight="1" x14ac:dyDescent="0.15">
      <c r="A10" s="6">
        <v>7</v>
      </c>
      <c r="B10" s="9">
        <f t="shared" si="0"/>
        <v>573</v>
      </c>
      <c r="C10" s="9">
        <v>513</v>
      </c>
      <c r="D10" s="9"/>
      <c r="E10" s="9"/>
      <c r="F10" s="9"/>
      <c r="G10" s="9"/>
      <c r="H10" s="9"/>
      <c r="I10" s="9">
        <v>60</v>
      </c>
      <c r="J10" s="9"/>
      <c r="K10" s="9"/>
      <c r="L10" s="10"/>
    </row>
    <row r="11" spans="1:12" ht="21" customHeight="1" x14ac:dyDescent="0.15">
      <c r="A11" s="6">
        <v>8</v>
      </c>
      <c r="B11" s="9">
        <f t="shared" si="0"/>
        <v>620</v>
      </c>
      <c r="C11" s="9">
        <v>695</v>
      </c>
      <c r="D11" s="9"/>
      <c r="E11" s="9"/>
      <c r="F11" s="9"/>
      <c r="G11" s="9"/>
      <c r="H11" s="9"/>
      <c r="I11" s="9">
        <v>10</v>
      </c>
      <c r="J11" s="9">
        <v>85</v>
      </c>
      <c r="K11" s="9"/>
      <c r="L11" s="10"/>
    </row>
    <row r="12" spans="1:12" ht="21" customHeight="1" x14ac:dyDescent="0.15">
      <c r="A12" s="6">
        <v>9</v>
      </c>
      <c r="B12" s="9">
        <f t="shared" si="0"/>
        <v>340</v>
      </c>
      <c r="C12" s="9">
        <v>410</v>
      </c>
      <c r="D12" s="9">
        <v>40</v>
      </c>
      <c r="E12" s="9"/>
      <c r="F12" s="9"/>
      <c r="G12" s="9"/>
      <c r="H12" s="9">
        <v>30</v>
      </c>
      <c r="I12" s="9"/>
      <c r="J12" s="9"/>
      <c r="K12" s="9"/>
      <c r="L12" s="10"/>
    </row>
    <row r="13" spans="1:12" ht="21" customHeight="1" x14ac:dyDescent="0.15">
      <c r="A13" s="6">
        <v>10</v>
      </c>
      <c r="B13" s="9">
        <f t="shared" si="0"/>
        <v>68</v>
      </c>
      <c r="C13" s="9">
        <v>150</v>
      </c>
      <c r="D13" s="9">
        <v>60</v>
      </c>
      <c r="E13" s="9"/>
      <c r="F13" s="9"/>
      <c r="G13" s="9"/>
      <c r="H13" s="9"/>
      <c r="I13" s="9">
        <v>30</v>
      </c>
      <c r="J13" s="9">
        <v>52</v>
      </c>
      <c r="K13" s="9"/>
      <c r="L13" s="10"/>
    </row>
    <row r="14" spans="1:12" ht="21" customHeight="1" x14ac:dyDescent="0.15">
      <c r="A14" s="6">
        <v>11</v>
      </c>
      <c r="B14" s="9">
        <f t="shared" si="0"/>
        <v>70</v>
      </c>
      <c r="C14" s="9">
        <v>230</v>
      </c>
      <c r="D14" s="9">
        <v>40</v>
      </c>
      <c r="E14" s="9"/>
      <c r="F14" s="9"/>
      <c r="G14" s="9"/>
      <c r="H14" s="9"/>
      <c r="I14" s="9">
        <v>80</v>
      </c>
      <c r="J14" s="9">
        <v>200</v>
      </c>
      <c r="K14" s="9"/>
      <c r="L14" s="10"/>
    </row>
    <row r="15" spans="1:12" ht="21" customHeight="1" x14ac:dyDescent="0.15">
      <c r="A15" s="6">
        <v>12</v>
      </c>
      <c r="B15" s="9">
        <f t="shared" si="0"/>
        <v>265</v>
      </c>
      <c r="C15" s="9">
        <v>240</v>
      </c>
      <c r="D15" s="9">
        <v>10</v>
      </c>
      <c r="E15" s="9"/>
      <c r="F15" s="9"/>
      <c r="G15" s="9"/>
      <c r="H15" s="9"/>
      <c r="I15" s="9">
        <v>35</v>
      </c>
      <c r="J15" s="9"/>
      <c r="K15" s="9"/>
      <c r="L15" s="10"/>
    </row>
    <row r="16" spans="1:12" ht="21" customHeight="1" x14ac:dyDescent="0.15">
      <c r="A16" s="6">
        <v>13</v>
      </c>
      <c r="B16" s="9">
        <f t="shared" si="0"/>
        <v>282</v>
      </c>
      <c r="C16" s="9">
        <v>260</v>
      </c>
      <c r="D16" s="9"/>
      <c r="E16" s="9"/>
      <c r="F16" s="9"/>
      <c r="G16" s="9"/>
      <c r="H16" s="9"/>
      <c r="I16" s="9">
        <v>22</v>
      </c>
      <c r="J16" s="9"/>
      <c r="K16" s="9"/>
      <c r="L16" s="10"/>
    </row>
    <row r="17" spans="1:12" ht="21" customHeight="1" x14ac:dyDescent="0.15">
      <c r="A17" s="6">
        <v>14</v>
      </c>
      <c r="B17" s="9">
        <f t="shared" si="0"/>
        <v>175</v>
      </c>
      <c r="C17" s="9">
        <v>245</v>
      </c>
      <c r="D17" s="9">
        <v>20</v>
      </c>
      <c r="E17" s="9"/>
      <c r="F17" s="9"/>
      <c r="G17" s="9"/>
      <c r="H17" s="9"/>
      <c r="I17" s="9"/>
      <c r="J17" s="9">
        <v>50</v>
      </c>
      <c r="K17" s="9"/>
      <c r="L17" s="10"/>
    </row>
    <row r="18" spans="1:12" ht="21" customHeight="1" x14ac:dyDescent="0.15">
      <c r="A18" s="6">
        <v>15</v>
      </c>
      <c r="B18" s="9">
        <f t="shared" si="0"/>
        <v>70</v>
      </c>
      <c r="C18" s="9">
        <v>230</v>
      </c>
      <c r="D18" s="9">
        <v>90</v>
      </c>
      <c r="E18" s="9"/>
      <c r="F18" s="9"/>
      <c r="G18" s="9"/>
      <c r="H18" s="9"/>
      <c r="I18" s="9">
        <v>40</v>
      </c>
      <c r="J18" s="9">
        <v>110</v>
      </c>
      <c r="K18" s="9"/>
      <c r="L18" s="10"/>
    </row>
    <row r="19" spans="1:12" ht="21" customHeight="1" x14ac:dyDescent="0.15">
      <c r="A19" s="6">
        <v>16</v>
      </c>
      <c r="B19" s="9">
        <f t="shared" si="0"/>
        <v>338</v>
      </c>
      <c r="C19" s="9">
        <v>370</v>
      </c>
      <c r="D19" s="9">
        <v>42</v>
      </c>
      <c r="E19" s="9"/>
      <c r="F19" s="9"/>
      <c r="G19" s="9"/>
      <c r="H19" s="9"/>
      <c r="I19" s="9">
        <v>70</v>
      </c>
      <c r="J19" s="9">
        <v>60</v>
      </c>
      <c r="K19" s="9"/>
      <c r="L19" s="10"/>
    </row>
    <row r="20" spans="1:12" ht="21" customHeight="1" x14ac:dyDescent="0.15">
      <c r="A20" s="6">
        <v>17</v>
      </c>
      <c r="B20" s="9">
        <f t="shared" si="0"/>
        <v>217</v>
      </c>
      <c r="C20" s="9">
        <v>217</v>
      </c>
      <c r="D20" s="9">
        <v>10</v>
      </c>
      <c r="E20" s="9"/>
      <c r="F20" s="9"/>
      <c r="G20" s="9">
        <v>170</v>
      </c>
      <c r="H20" s="9"/>
      <c r="I20" s="9">
        <v>40</v>
      </c>
      <c r="J20" s="9">
        <v>200</v>
      </c>
      <c r="K20" s="9"/>
      <c r="L20" s="10"/>
    </row>
    <row r="21" spans="1:12" ht="21" customHeight="1" x14ac:dyDescent="0.15">
      <c r="A21" s="6">
        <v>18</v>
      </c>
      <c r="B21" s="9">
        <f t="shared" si="0"/>
        <v>105</v>
      </c>
      <c r="C21" s="9">
        <v>585</v>
      </c>
      <c r="D21" s="9">
        <v>340</v>
      </c>
      <c r="E21" s="9"/>
      <c r="F21" s="9"/>
      <c r="G21" s="9"/>
      <c r="H21" s="9">
        <v>100</v>
      </c>
      <c r="I21" s="9"/>
      <c r="J21" s="9">
        <v>40</v>
      </c>
      <c r="K21" s="9"/>
      <c r="L21" s="10"/>
    </row>
    <row r="22" spans="1:12" ht="21" customHeight="1" x14ac:dyDescent="0.15">
      <c r="A22" s="6">
        <v>19</v>
      </c>
      <c r="B22" s="9">
        <f t="shared" si="0"/>
        <v>159</v>
      </c>
      <c r="C22" s="9">
        <v>369</v>
      </c>
      <c r="D22" s="9">
        <v>95</v>
      </c>
      <c r="E22" s="9"/>
      <c r="F22" s="9"/>
      <c r="G22" s="9"/>
      <c r="H22" s="9">
        <v>115</v>
      </c>
      <c r="I22" s="9"/>
      <c r="J22" s="9"/>
      <c r="K22" s="9"/>
      <c r="L22" s="10"/>
    </row>
    <row r="23" spans="1:12" ht="21" customHeight="1" x14ac:dyDescent="0.15">
      <c r="A23" s="6">
        <v>20</v>
      </c>
      <c r="B23" s="9">
        <f t="shared" si="0"/>
        <v>175</v>
      </c>
      <c r="C23" s="9">
        <v>220</v>
      </c>
      <c r="D23" s="9">
        <v>80</v>
      </c>
      <c r="E23" s="9"/>
      <c r="F23" s="9"/>
      <c r="G23" s="9"/>
      <c r="H23" s="9">
        <v>80</v>
      </c>
      <c r="I23" s="9">
        <f>35+80</f>
        <v>115</v>
      </c>
      <c r="J23" s="9"/>
      <c r="K23" s="9"/>
      <c r="L23" s="10"/>
    </row>
    <row r="24" spans="1:12" ht="21" customHeight="1" x14ac:dyDescent="0.15">
      <c r="A24" s="6">
        <v>21</v>
      </c>
      <c r="B24" s="9">
        <f t="shared" si="0"/>
        <v>119</v>
      </c>
      <c r="C24" s="9">
        <v>269</v>
      </c>
      <c r="D24" s="9">
        <v>180</v>
      </c>
      <c r="E24" s="9"/>
      <c r="F24" s="9"/>
      <c r="G24" s="9"/>
      <c r="H24" s="9"/>
      <c r="I24" s="9">
        <v>30</v>
      </c>
      <c r="J24" s="9"/>
      <c r="K24" s="9"/>
      <c r="L24" s="10"/>
    </row>
    <row r="25" spans="1:12" ht="21" customHeight="1" x14ac:dyDescent="0.15">
      <c r="A25" s="6">
        <v>22</v>
      </c>
      <c r="B25" s="9">
        <f t="shared" si="0"/>
        <v>32</v>
      </c>
      <c r="C25" s="9">
        <v>192</v>
      </c>
      <c r="D25" s="9">
        <v>150</v>
      </c>
      <c r="E25" s="9"/>
      <c r="F25" s="9"/>
      <c r="G25" s="9">
        <v>40</v>
      </c>
      <c r="H25" s="9">
        <v>10</v>
      </c>
      <c r="I25" s="9">
        <v>40</v>
      </c>
      <c r="J25" s="9">
        <v>80</v>
      </c>
      <c r="K25" s="9"/>
      <c r="L25" s="10"/>
    </row>
    <row r="26" spans="1:12" ht="21" customHeight="1" x14ac:dyDescent="0.15">
      <c r="A26" s="6">
        <v>23</v>
      </c>
      <c r="B26" s="9">
        <f t="shared" si="0"/>
        <v>367</v>
      </c>
      <c r="C26" s="9">
        <v>321</v>
      </c>
      <c r="D26" s="9">
        <v>20</v>
      </c>
      <c r="E26" s="9"/>
      <c r="F26" s="9"/>
      <c r="G26" s="9"/>
      <c r="H26" s="9"/>
      <c r="I26" s="9">
        <v>76</v>
      </c>
      <c r="J26" s="9">
        <v>10</v>
      </c>
      <c r="K26" s="9"/>
      <c r="L26" s="10"/>
    </row>
    <row r="27" spans="1:12" ht="21" customHeight="1" x14ac:dyDescent="0.15">
      <c r="A27" s="6">
        <v>24</v>
      </c>
      <c r="B27" s="9">
        <f t="shared" si="0"/>
        <v>-76</v>
      </c>
      <c r="C27" s="9">
        <v>144</v>
      </c>
      <c r="D27" s="9">
        <v>120</v>
      </c>
      <c r="E27" s="9"/>
      <c r="F27" s="9"/>
      <c r="G27" s="9"/>
      <c r="H27" s="9"/>
      <c r="I27" s="9"/>
      <c r="J27" s="9">
        <v>100</v>
      </c>
      <c r="K27" s="9"/>
      <c r="L27" s="10"/>
    </row>
    <row r="28" spans="1:12" ht="21" customHeight="1" x14ac:dyDescent="0.15">
      <c r="A28" s="6">
        <v>25</v>
      </c>
      <c r="B28" s="9">
        <f t="shared" si="0"/>
        <v>84</v>
      </c>
      <c r="C28" s="9">
        <v>200</v>
      </c>
      <c r="D28" s="9">
        <f>40+50</f>
        <v>90</v>
      </c>
      <c r="E28" s="9"/>
      <c r="F28" s="9"/>
      <c r="G28" s="9"/>
      <c r="H28" s="9"/>
      <c r="I28" s="9">
        <v>36</v>
      </c>
      <c r="J28" s="9">
        <v>62</v>
      </c>
      <c r="K28" s="9"/>
      <c r="L28" s="10"/>
    </row>
    <row r="29" spans="1:12" ht="21" customHeight="1" x14ac:dyDescent="0.15">
      <c r="A29" s="6">
        <v>26</v>
      </c>
      <c r="B29" s="9">
        <f t="shared" si="0"/>
        <v>130</v>
      </c>
      <c r="C29" s="9">
        <f>40+10</f>
        <v>50</v>
      </c>
      <c r="D29" s="9"/>
      <c r="E29" s="9"/>
      <c r="F29" s="9"/>
      <c r="G29" s="9"/>
      <c r="H29" s="9"/>
      <c r="I29" s="9">
        <v>80</v>
      </c>
      <c r="J29" s="9"/>
      <c r="K29" s="9"/>
      <c r="L29" s="10"/>
    </row>
    <row r="30" spans="1:12" ht="21" customHeight="1" x14ac:dyDescent="0.15">
      <c r="A30" s="6">
        <v>27</v>
      </c>
      <c r="B30" s="9">
        <f t="shared" si="0"/>
        <v>122</v>
      </c>
      <c r="C30" s="9">
        <v>198</v>
      </c>
      <c r="D30" s="9"/>
      <c r="E30" s="9"/>
      <c r="F30" s="9"/>
      <c r="G30" s="9"/>
      <c r="H30" s="9"/>
      <c r="I30" s="9"/>
      <c r="J30" s="9">
        <v>76</v>
      </c>
      <c r="K30" s="9"/>
      <c r="L30" s="10"/>
    </row>
    <row r="31" spans="1:12" ht="21" customHeight="1" x14ac:dyDescent="0.15">
      <c r="A31" s="6">
        <v>28</v>
      </c>
      <c r="B31" s="9">
        <f>SUM(E31-F31+C31-D31+I31-J31+G31-H31+K31-L31)</f>
        <v>585</v>
      </c>
      <c r="C31" s="9">
        <v>605</v>
      </c>
      <c r="D31" s="9">
        <v>60</v>
      </c>
      <c r="E31" s="9">
        <v>40</v>
      </c>
      <c r="F31" s="9"/>
      <c r="G31" s="9"/>
      <c r="H31" s="9"/>
      <c r="I31" s="9"/>
      <c r="J31" s="9"/>
      <c r="K31" s="9"/>
      <c r="L31" s="10"/>
    </row>
    <row r="32" spans="1:12" ht="21" customHeight="1" x14ac:dyDescent="0.15">
      <c r="A32" s="6">
        <v>29</v>
      </c>
      <c r="B32" s="9">
        <f>SUM(E32-F32+C32-D32+I32-J32+G32-H32+K32-L32)</f>
        <v>397</v>
      </c>
      <c r="C32" s="9">
        <v>461</v>
      </c>
      <c r="D32" s="9">
        <v>57</v>
      </c>
      <c r="E32" s="9"/>
      <c r="F32" s="9"/>
      <c r="G32" s="9"/>
      <c r="H32" s="9"/>
      <c r="I32" s="9"/>
      <c r="J32" s="9">
        <v>7</v>
      </c>
      <c r="K32" s="9"/>
      <c r="L32" s="10"/>
    </row>
    <row r="33" spans="1:12" ht="21" customHeight="1" x14ac:dyDescent="0.15">
      <c r="A33" s="6">
        <v>30</v>
      </c>
      <c r="B33" s="9">
        <f>SUM(E33-F33+C33-D33+I33-J33+G33-H33+K33-L33)</f>
        <v>35</v>
      </c>
      <c r="C33" s="9">
        <f>40+30+40+30</f>
        <v>140</v>
      </c>
      <c r="D33" s="9">
        <f>40+40+25</f>
        <v>105</v>
      </c>
      <c r="E33" s="9"/>
      <c r="F33" s="9"/>
      <c r="G33" s="9"/>
      <c r="H33" s="9"/>
      <c r="I33" s="9"/>
      <c r="J33" s="9"/>
      <c r="K33" s="9"/>
      <c r="L33" s="10"/>
    </row>
    <row r="34" spans="1:12" ht="21" customHeight="1" x14ac:dyDescent="0.15">
      <c r="A34" s="6">
        <v>31</v>
      </c>
      <c r="B34" s="9">
        <f>SUM(E34-F34+C34-D34+I34-J34+G34-H34+K34-L34)</f>
        <v>376</v>
      </c>
      <c r="C34" s="9">
        <f>40+80+36+80+40+40+20</f>
        <v>336</v>
      </c>
      <c r="D34" s="9">
        <f>40</f>
        <v>40</v>
      </c>
      <c r="E34" s="9"/>
      <c r="F34" s="9"/>
      <c r="G34" s="9"/>
      <c r="H34" s="9"/>
      <c r="I34" s="9">
        <v>80</v>
      </c>
      <c r="J34" s="9"/>
      <c r="K34" s="9"/>
      <c r="L34" s="10"/>
    </row>
    <row r="35" spans="1:12" ht="21" customHeight="1" x14ac:dyDescent="0.15">
      <c r="A35" s="11" t="s">
        <v>0</v>
      </c>
      <c r="B35" s="9">
        <f>SUM(B5:B34)</f>
        <v>9686</v>
      </c>
      <c r="C35" s="9">
        <f t="shared" ref="C35:L35" si="1">SUM(C5:C34)</f>
        <v>9970</v>
      </c>
      <c r="D35" s="9">
        <f t="shared" si="1"/>
        <v>1699</v>
      </c>
      <c r="E35" s="9">
        <f t="shared" si="1"/>
        <v>40</v>
      </c>
      <c r="F35" s="9">
        <f t="shared" si="1"/>
        <v>0</v>
      </c>
      <c r="G35" s="9">
        <f t="shared" si="1"/>
        <v>455</v>
      </c>
      <c r="H35" s="9">
        <f t="shared" si="1"/>
        <v>415</v>
      </c>
      <c r="I35" s="9">
        <f t="shared" si="1"/>
        <v>2598</v>
      </c>
      <c r="J35" s="9">
        <f t="shared" si="1"/>
        <v>1293</v>
      </c>
      <c r="K35" s="9">
        <f t="shared" si="1"/>
        <v>130</v>
      </c>
      <c r="L35" s="15">
        <f t="shared" si="1"/>
        <v>100</v>
      </c>
    </row>
    <row r="36" spans="1:12" ht="21" customHeight="1" x14ac:dyDescent="0.15">
      <c r="A36" s="29" t="s">
        <v>6</v>
      </c>
      <c r="B36" s="30"/>
      <c r="C36" s="31">
        <f>C35-D35</f>
        <v>8271</v>
      </c>
      <c r="D36" s="32"/>
      <c r="E36" s="31">
        <f>E35-F35</f>
        <v>40</v>
      </c>
      <c r="F36" s="32"/>
      <c r="G36" s="31">
        <f>G35-H35</f>
        <v>40</v>
      </c>
      <c r="H36" s="32"/>
      <c r="I36" s="31">
        <f>I35-J35</f>
        <v>1305</v>
      </c>
      <c r="J36" s="32"/>
      <c r="K36" s="31">
        <f>K35-L35</f>
        <v>30</v>
      </c>
      <c r="L36" s="33"/>
    </row>
    <row r="37" spans="1:12" ht="18.75" customHeight="1" x14ac:dyDescent="0.15">
      <c r="A37" s="4" t="s">
        <v>12</v>
      </c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8.75" customHeight="1" x14ac:dyDescent="0.15">
      <c r="A38" s="3"/>
      <c r="B38" s="3"/>
      <c r="C38" s="3"/>
      <c r="D38" s="3"/>
      <c r="E38" s="3"/>
      <c r="F38" s="3"/>
      <c r="G38" s="19"/>
      <c r="H38" s="19"/>
      <c r="J38" s="19"/>
      <c r="K38" s="19"/>
      <c r="L38" s="16" t="s">
        <v>2</v>
      </c>
    </row>
  </sheetData>
  <mergeCells count="13">
    <mergeCell ref="A36:B36"/>
    <mergeCell ref="C36:D36"/>
    <mergeCell ref="G36:H36"/>
    <mergeCell ref="I36:J36"/>
    <mergeCell ref="K36:L36"/>
    <mergeCell ref="E36:F36"/>
    <mergeCell ref="A1:L1"/>
    <mergeCell ref="A3:A4"/>
    <mergeCell ref="C3:D3"/>
    <mergeCell ref="G3:H3"/>
    <mergeCell ref="I3:J3"/>
    <mergeCell ref="K3:L3"/>
    <mergeCell ref="E3:F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2019-08-26T08:25:58Z</cp:lastPrinted>
  <dcterms:created xsi:type="dcterms:W3CDTF">2016-01-29T06:16:41Z</dcterms:created>
  <dcterms:modified xsi:type="dcterms:W3CDTF">2020-05-21T01:18:33Z</dcterms:modified>
</cp:coreProperties>
</file>