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firstSheet="1" activeTab="4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'①都道府県別発生状況'!$A$1:$J$167</definedName>
    <definedName name="_xlnm.Print_Area" localSheetId="4">'⑤施設別発生状況'!$A$1:$AO$34</definedName>
  </definedNames>
  <calcPr fullCalcOnLoad="1"/>
</workbook>
</file>

<file path=xl/sharedStrings.xml><?xml version="1.0" encoding="utf-8"?>
<sst xmlns="http://schemas.openxmlformats.org/spreadsheetml/2006/main" count="2489" uniqueCount="284">
  <si>
    <t>総　数</t>
  </si>
  <si>
    <t>（原因食品又は食事が判明したもの）</t>
  </si>
  <si>
    <t>（病因物質が判明したもの）</t>
  </si>
  <si>
    <t>事件</t>
  </si>
  <si>
    <t>患者</t>
  </si>
  <si>
    <t>死者</t>
  </si>
  <si>
    <t>事件</t>
  </si>
  <si>
    <t>患者</t>
  </si>
  <si>
    <t>死者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</si>
  <si>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</si>
  <si>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</si>
  <si>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</si>
  <si>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</si>
  <si>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</si>
  <si>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</si>
  <si>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</si>
  <si>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</si>
  <si>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</si>
  <si>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</si>
  <si>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</si>
  <si>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</si>
  <si>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</si>
  <si>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</si>
  <si>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</si>
  <si>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</si>
  <si>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</si>
  <si>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</si>
  <si>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</si>
  <si>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</si>
  <si>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</si>
  <si>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</si>
  <si>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</si>
  <si>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</si>
  <si>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</si>
  <si>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</si>
  <si>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</si>
  <si>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</si>
  <si>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</si>
  <si>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</si>
  <si>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</si>
  <si>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</si>
  <si>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</si>
  <si>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</si>
  <si>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</si>
  <si>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</si>
  <si>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</si>
  <si>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</si>
  <si>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</si>
  <si>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</si>
  <si>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</si>
  <si>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</si>
  <si>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</si>
  <si>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</si>
  <si>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</si>
  <si>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</si>
  <si>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</si>
  <si>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</si>
  <si>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（再掲）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</si>
  <si>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</si>
  <si>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</si>
  <si>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</si>
  <si>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</si>
  <si>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</si>
  <si>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</si>
  <si>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</si>
  <si>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</si>
  <si>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</si>
  <si>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</si>
  <si>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</si>
  <si>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</si>
  <si>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</si>
  <si>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</si>
  <si>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</si>
  <si>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</si>
  <si>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</si>
  <si>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</si>
  <si>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</si>
  <si>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</si>
  <si>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</si>
  <si>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</si>
  <si>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</si>
  <si>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</si>
  <si>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</si>
  <si>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</si>
  <si>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</si>
  <si>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</si>
  <si>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</si>
  <si>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</si>
  <si>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</si>
  <si>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</si>
  <si>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</si>
  <si>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</si>
  <si>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</si>
  <si>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</si>
  <si>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</si>
  <si>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</si>
  <si>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</si>
  <si>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</si>
  <si>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</si>
  <si>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</si>
  <si>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</si>
  <si>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</si>
  <si>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</si>
  <si>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</si>
  <si>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</si>
  <si>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</si>
  <si>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</si>
  <si>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</si>
  <si>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</si>
  <si>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</si>
  <si>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</si>
  <si>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</si>
  <si>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</si>
  <si>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</si>
  <si>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</si>
  <si>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</si>
  <si>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</si>
  <si>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</si>
  <si>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</si>
  <si>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</si>
  <si>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</si>
  <si>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</si>
  <si>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（参考）</t>
  </si>
  <si>
    <t>国外</t>
  </si>
  <si>
    <t>国内外不明</t>
  </si>
  <si>
    <t>【東京都区部内訳】</t>
  </si>
  <si>
    <t>＊国外、国内外不明の事例は除く</t>
  </si>
  <si>
    <t>年次</t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</si>
  <si>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</si>
  <si>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</si>
  <si>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</si>
  <si>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</si>
  <si>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</si>
  <si>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</si>
  <si>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</si>
  <si>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</si>
  <si>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</si>
  <si>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</si>
  <si>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</si>
  <si>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</si>
  <si>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</si>
  <si>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</si>
  <si>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</si>
  <si>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</si>
  <si>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</si>
  <si>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</si>
  <si>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</si>
  <si>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</si>
  <si>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</si>
  <si>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</si>
  <si>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</si>
  <si>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</si>
  <si>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</si>
  <si>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</si>
  <si>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</si>
  <si>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</si>
  <si>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</si>
  <si>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</si>
  <si>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</si>
  <si>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</si>
  <si>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</si>
  <si>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</si>
  <si>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</si>
  <si>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</si>
  <si>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</si>
  <si>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</si>
  <si>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</si>
  <si>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</si>
  <si>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</si>
  <si>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</si>
  <si>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</si>
  <si>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その他の病原大腸菌</t>
  </si>
  <si>
    <t>セ　　レ　　ウ　　ス　　菌</t>
  </si>
  <si>
    <t>エルシニア・エンテロコリチカ</t>
  </si>
  <si>
    <t>カンピロバクター・ジェジュニ／コリ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</si>
  <si>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</si>
  <si>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</si>
  <si>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</si>
  <si>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</si>
  <si>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</si>
  <si>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</si>
  <si>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</si>
  <si>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</si>
  <si>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</si>
  <si>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</si>
  <si>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</si>
  <si>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</si>
  <si>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</si>
  <si>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</si>
  <si>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</si>
  <si>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</si>
  <si>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</si>
  <si>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</si>
  <si>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</si>
  <si>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</si>
  <si>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</si>
  <si>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</si>
  <si>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</si>
  <si>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</si>
  <si>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</si>
  <si>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</si>
  <si>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</si>
  <si>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</si>
  <si>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</si>
  <si>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</si>
  <si>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</si>
  <si>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</si>
  <si>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</si>
  <si>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</si>
  <si>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</si>
  <si>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</si>
  <si>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</si>
  <si>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</si>
  <si>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</si>
  <si>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</si>
  <si>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</si>
  <si>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</si>
  <si>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</si>
  <si>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</si>
  <si>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</si>
  <si>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(２人以上の事例）</t>
  </si>
  <si>
    <t>（１人の事例）</t>
  </si>
  <si>
    <t>(％)</t>
  </si>
  <si>
    <t>％</t>
  </si>
  <si>
    <t>岡山市</t>
  </si>
  <si>
    <t>高崎市</t>
  </si>
  <si>
    <t>病因物質</t>
  </si>
  <si>
    <t>豊中市</t>
  </si>
  <si>
    <t>那覇市</t>
  </si>
  <si>
    <t>町田市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</si>
  <si>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</si>
  <si>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</si>
  <si>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</si>
  <si>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</si>
  <si>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</si>
  <si>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</si>
  <si>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</si>
  <si>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</si>
  <si>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</si>
  <si>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</si>
  <si>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</si>
  <si>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</si>
  <si>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</si>
  <si>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</si>
  <si>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</si>
  <si>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</si>
  <si>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</si>
  <si>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</si>
  <si>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</si>
  <si>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</si>
  <si>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</si>
  <si>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</si>
  <si>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</si>
  <si>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寄　　　　　　　   生  　　　　　　　虫</t>
  </si>
  <si>
    <t>サルコシスティス</t>
  </si>
  <si>
    <t>その他の寄生虫</t>
  </si>
  <si>
    <t>ア　ニ　サ　キ　ス</t>
  </si>
  <si>
    <t>ク　　　ド　　　ア</t>
  </si>
  <si>
    <t>枚方市</t>
  </si>
  <si>
    <t>越谷市</t>
  </si>
  <si>
    <t>八王子市</t>
  </si>
  <si>
    <t>八戸市</t>
  </si>
  <si>
    <t>茅ヶ崎市</t>
  </si>
  <si>
    <t>宮崎市</t>
  </si>
  <si>
    <t>-</t>
  </si>
  <si>
    <t>福島市</t>
  </si>
  <si>
    <t>川口市</t>
  </si>
  <si>
    <t>八尾市</t>
  </si>
  <si>
    <t>明石市</t>
  </si>
  <si>
    <t>鳥取市</t>
  </si>
  <si>
    <t>松江市</t>
  </si>
  <si>
    <t>⑤　令和元年　原因施設別食中毒発生状況</t>
  </si>
  <si>
    <t>④　令和元年　病因物質別月別食中毒発生状況</t>
  </si>
  <si>
    <t>③　令和元年　原因食品別月別食中毒発生状況</t>
  </si>
  <si>
    <t>②　令和元年　月別食中毒発生状況</t>
  </si>
  <si>
    <r>
      <t>R</t>
    </r>
    <r>
      <rPr>
        <sz val="11"/>
        <rFont val="ＭＳ Ｐゴシック"/>
        <family val="3"/>
      </rPr>
      <t>1</t>
    </r>
  </si>
  <si>
    <t>山形市</t>
  </si>
  <si>
    <t>福井市</t>
  </si>
  <si>
    <t>甲府市</t>
  </si>
  <si>
    <t>寝屋川市</t>
  </si>
  <si>
    <t>①　令和元年　都道府県別食中毒発生状況</t>
  </si>
  <si>
    <t>H30</t>
  </si>
  <si>
    <t>H29</t>
  </si>
  <si>
    <t>ウ　エ　ル　シ　ュ　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</si>
</sst>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0_);[Red]\(0\)"/>
    <numFmt numFmtId="181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ＤＨＰ特太ゴシック体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vertical="center"/>
    </xf>
    <xf numFmtId="177" fontId="11" fillId="33" borderId="24" xfId="0" applyNumberFormat="1" applyFont="1" applyFill="1" applyBorder="1" applyAlignment="1">
      <alignment horizontal="center" vertical="center" wrapText="1"/>
    </xf>
    <xf numFmtId="177" fontId="11" fillId="33" borderId="25" xfId="0" applyNumberFormat="1" applyFont="1" applyFill="1" applyBorder="1" applyAlignment="1">
      <alignment horizontal="center" vertical="center" wrapText="1"/>
    </xf>
    <xf numFmtId="177" fontId="12" fillId="33" borderId="25" xfId="0" applyNumberFormat="1" applyFont="1" applyFill="1" applyBorder="1" applyAlignment="1">
      <alignment horizontal="center" vertical="center" wrapText="1"/>
    </xf>
    <xf numFmtId="177" fontId="11" fillId="33" borderId="26" xfId="0" applyNumberFormat="1" applyFont="1" applyFill="1" applyBorder="1" applyAlignment="1">
      <alignment horizontal="center" vertical="center" wrapText="1"/>
    </xf>
    <xf numFmtId="177" fontId="11" fillId="33" borderId="27" xfId="0" applyNumberFormat="1" applyFont="1" applyFill="1" applyBorder="1" applyAlignment="1">
      <alignment horizontal="center" vertical="center" wrapText="1"/>
    </xf>
    <xf numFmtId="177" fontId="12" fillId="33" borderId="26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8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11" fillId="33" borderId="33" xfId="0" applyNumberFormat="1" applyFont="1" applyFill="1" applyBorder="1" applyAlignment="1">
      <alignment horizontal="center" vertical="center" wrapText="1"/>
    </xf>
    <xf numFmtId="178" fontId="0" fillId="34" borderId="10" xfId="0" applyNumberFormat="1" applyFont="1" applyFill="1" applyBorder="1" applyAlignment="1">
      <alignment horizontal="right" vertical="center"/>
    </xf>
    <xf numFmtId="179" fontId="0" fillId="34" borderId="12" xfId="0" applyNumberFormat="1" applyFont="1" applyFill="1" applyBorder="1" applyAlignment="1">
      <alignment horizontal="right" vertical="center"/>
    </xf>
    <xf numFmtId="178" fontId="0" fillId="0" borderId="31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79" fontId="0" fillId="0" borderId="55" xfId="0" applyNumberFormat="1" applyFont="1" applyBorder="1" applyAlignment="1">
      <alignment horizontal="right" vertical="center"/>
    </xf>
    <xf numFmtId="179" fontId="0" fillId="0" borderId="56" xfId="0" applyNumberFormat="1" applyFont="1" applyBorder="1" applyAlignment="1">
      <alignment horizontal="right" vertical="center"/>
    </xf>
    <xf numFmtId="177" fontId="0" fillId="34" borderId="57" xfId="0" applyNumberFormat="1" applyFont="1" applyFill="1" applyBorder="1" applyAlignment="1">
      <alignment horizontal="right" vertical="center"/>
    </xf>
    <xf numFmtId="177" fontId="0" fillId="35" borderId="58" xfId="0" applyNumberFormat="1" applyFont="1" applyFill="1" applyBorder="1" applyAlignment="1">
      <alignment horizontal="right" vertical="center"/>
    </xf>
    <xf numFmtId="177" fontId="0" fillId="35" borderId="59" xfId="0" applyNumberFormat="1" applyFont="1" applyFill="1" applyBorder="1" applyAlignment="1">
      <alignment horizontal="right" vertical="center"/>
    </xf>
    <xf numFmtId="177" fontId="0" fillId="35" borderId="60" xfId="0" applyNumberFormat="1" applyFont="1" applyFill="1" applyBorder="1" applyAlignment="1">
      <alignment horizontal="right" vertical="center"/>
    </xf>
    <xf numFmtId="177" fontId="0" fillId="35" borderId="36" xfId="0" applyNumberFormat="1" applyFont="1" applyFill="1" applyBorder="1" applyAlignment="1">
      <alignment horizontal="right" vertical="center"/>
    </xf>
    <xf numFmtId="177" fontId="0" fillId="35" borderId="37" xfId="0" applyNumberFormat="1" applyFont="1" applyFill="1" applyBorder="1" applyAlignment="1">
      <alignment horizontal="right" vertical="center"/>
    </xf>
    <xf numFmtId="177" fontId="0" fillId="35" borderId="38" xfId="0" applyNumberFormat="1" applyFont="1" applyFill="1" applyBorder="1" applyAlignment="1">
      <alignment horizontal="right" vertical="center"/>
    </xf>
    <xf numFmtId="177" fontId="0" fillId="34" borderId="36" xfId="0" applyNumberFormat="1" applyFont="1" applyFill="1" applyBorder="1" applyAlignment="1">
      <alignment horizontal="right" vertical="center"/>
    </xf>
    <xf numFmtId="177" fontId="0" fillId="36" borderId="37" xfId="0" applyNumberFormat="1" applyFont="1" applyFill="1" applyBorder="1" applyAlignment="1">
      <alignment horizontal="right" vertical="center"/>
    </xf>
    <xf numFmtId="177" fontId="0" fillId="36" borderId="38" xfId="0" applyNumberFormat="1" applyFont="1" applyFill="1" applyBorder="1" applyAlignment="1">
      <alignment horizontal="right" vertical="center"/>
    </xf>
    <xf numFmtId="177" fontId="0" fillId="34" borderId="61" xfId="0" applyNumberFormat="1" applyFont="1" applyFill="1" applyBorder="1" applyAlignment="1">
      <alignment horizontal="right" vertical="center"/>
    </xf>
    <xf numFmtId="177" fontId="0" fillId="36" borderId="55" xfId="0" applyNumberFormat="1" applyFont="1" applyFill="1" applyBorder="1" applyAlignment="1">
      <alignment horizontal="right" vertical="center"/>
    </xf>
    <xf numFmtId="177" fontId="0" fillId="36" borderId="56" xfId="0" applyNumberFormat="1" applyFont="1" applyFill="1" applyBorder="1" applyAlignment="1">
      <alignment horizontal="right" vertical="center"/>
    </xf>
    <xf numFmtId="177" fontId="0" fillId="34" borderId="62" xfId="0" applyNumberFormat="1" applyFont="1" applyFill="1" applyBorder="1" applyAlignment="1">
      <alignment horizontal="right" vertical="center"/>
    </xf>
    <xf numFmtId="177" fontId="0" fillId="34" borderId="63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35" borderId="61" xfId="0" applyNumberFormat="1" applyFont="1" applyFill="1" applyBorder="1" applyAlignment="1">
      <alignment horizontal="right" vertical="center"/>
    </xf>
    <xf numFmtId="177" fontId="0" fillId="35" borderId="55" xfId="0" applyNumberFormat="1" applyFont="1" applyFill="1" applyBorder="1" applyAlignment="1">
      <alignment horizontal="right" vertical="center"/>
    </xf>
    <xf numFmtId="177" fontId="0" fillId="35" borderId="56" xfId="0" applyNumberFormat="1" applyFont="1" applyFill="1" applyBorder="1" applyAlignment="1">
      <alignment horizontal="right" vertical="center"/>
    </xf>
    <xf numFmtId="177" fontId="0" fillId="36" borderId="57" xfId="0" applyNumberFormat="1" applyFont="1" applyFill="1" applyBorder="1" applyAlignment="1">
      <alignment vertical="center"/>
    </xf>
    <xf numFmtId="177" fontId="0" fillId="36" borderId="62" xfId="0" applyNumberFormat="1" applyFont="1" applyFill="1" applyBorder="1" applyAlignment="1">
      <alignment vertical="center"/>
    </xf>
    <xf numFmtId="177" fontId="0" fillId="35" borderId="58" xfId="0" applyNumberFormat="1" applyFont="1" applyFill="1" applyBorder="1" applyAlignment="1">
      <alignment vertical="center"/>
    </xf>
    <xf numFmtId="177" fontId="0" fillId="35" borderId="59" xfId="0" applyNumberFormat="1" applyFont="1" applyFill="1" applyBorder="1" applyAlignment="1">
      <alignment vertical="center"/>
    </xf>
    <xf numFmtId="177" fontId="0" fillId="35" borderId="36" xfId="0" applyNumberFormat="1" applyFont="1" applyFill="1" applyBorder="1" applyAlignment="1">
      <alignment vertical="center"/>
    </xf>
    <xf numFmtId="177" fontId="0" fillId="35" borderId="37" xfId="0" applyNumberFormat="1" applyFont="1" applyFill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0" fillId="33" borderId="24" xfId="0" applyNumberFormat="1" applyFont="1" applyFill="1" applyBorder="1" applyAlignment="1">
      <alignment horizontal="center" vertical="center"/>
    </xf>
    <xf numFmtId="177" fontId="0" fillId="33" borderId="25" xfId="0" applyNumberFormat="1" applyFont="1" applyFill="1" applyBorder="1" applyAlignment="1">
      <alignment horizontal="center" vertical="center"/>
    </xf>
    <xf numFmtId="177" fontId="0" fillId="33" borderId="26" xfId="0" applyNumberFormat="1" applyFont="1" applyFill="1" applyBorder="1" applyAlignment="1">
      <alignment horizontal="center" vertical="center"/>
    </xf>
    <xf numFmtId="177" fontId="0" fillId="0" borderId="37" xfId="0" applyNumberFormat="1" applyFont="1" applyBorder="1" applyAlignment="1">
      <alignment vertical="center"/>
    </xf>
    <xf numFmtId="177" fontId="0" fillId="36" borderId="58" xfId="0" applyNumberFormat="1" applyFont="1" applyFill="1" applyBorder="1" applyAlignment="1">
      <alignment horizontal="center" vertical="center"/>
    </xf>
    <xf numFmtId="177" fontId="0" fillId="34" borderId="59" xfId="0" applyNumberFormat="1" applyFont="1" applyFill="1" applyBorder="1" applyAlignment="1">
      <alignment horizontal="center" vertical="center"/>
    </xf>
    <xf numFmtId="177" fontId="0" fillId="34" borderId="60" xfId="0" applyNumberFormat="1" applyFont="1" applyFill="1" applyBorder="1" applyAlignment="1">
      <alignment horizontal="center" vertical="center"/>
    </xf>
    <xf numFmtId="177" fontId="0" fillId="36" borderId="61" xfId="0" applyNumberFormat="1" applyFont="1" applyFill="1" applyBorder="1" applyAlignment="1">
      <alignment vertical="center"/>
    </xf>
    <xf numFmtId="177" fontId="0" fillId="36" borderId="55" xfId="0" applyNumberFormat="1" applyFont="1" applyFill="1" applyBorder="1" applyAlignment="1">
      <alignment vertical="center"/>
    </xf>
    <xf numFmtId="177" fontId="0" fillId="36" borderId="64" xfId="0" applyNumberFormat="1" applyFont="1" applyFill="1" applyBorder="1" applyAlignment="1">
      <alignment vertical="center"/>
    </xf>
    <xf numFmtId="177" fontId="0" fillId="36" borderId="65" xfId="0" applyNumberFormat="1" applyFont="1" applyFill="1" applyBorder="1" applyAlignment="1">
      <alignment vertical="center"/>
    </xf>
    <xf numFmtId="177" fontId="0" fillId="36" borderId="57" xfId="0" applyNumberFormat="1" applyFont="1" applyFill="1" applyBorder="1" applyAlignment="1">
      <alignment horizontal="right" vertical="center"/>
    </xf>
    <xf numFmtId="177" fontId="0" fillId="36" borderId="62" xfId="0" applyNumberFormat="1" applyFont="1" applyFill="1" applyBorder="1" applyAlignment="1">
      <alignment horizontal="right" vertical="center"/>
    </xf>
    <xf numFmtId="177" fontId="0" fillId="36" borderId="63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5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177" fontId="0" fillId="0" borderId="52" xfId="0" applyNumberFormat="1" applyFont="1" applyFill="1" applyBorder="1" applyAlignment="1">
      <alignment horizontal="right" vertical="center"/>
    </xf>
    <xf numFmtId="177" fontId="0" fillId="0" borderId="55" xfId="0" applyNumberFormat="1" applyFont="1" applyFill="1" applyBorder="1" applyAlignment="1">
      <alignment horizontal="right" vertical="center"/>
    </xf>
    <xf numFmtId="177" fontId="0" fillId="0" borderId="56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42" xfId="0" applyBorder="1" applyAlignment="1">
      <alignment horizontal="left"/>
    </xf>
    <xf numFmtId="177" fontId="0" fillId="35" borderId="42" xfId="0" applyNumberFormat="1" applyFont="1" applyFill="1" applyBorder="1" applyAlignment="1">
      <alignment horizontal="right" vertical="center"/>
    </xf>
    <xf numFmtId="177" fontId="0" fillId="35" borderId="41" xfId="0" applyNumberFormat="1" applyFont="1" applyFill="1" applyBorder="1" applyAlignment="1">
      <alignment horizontal="right" vertical="center"/>
    </xf>
    <xf numFmtId="177" fontId="0" fillId="35" borderId="23" xfId="0" applyNumberFormat="1" applyFont="1" applyFill="1" applyBorder="1" applyAlignment="1">
      <alignment horizontal="right" vertical="center"/>
    </xf>
    <xf numFmtId="177" fontId="0" fillId="34" borderId="66" xfId="0" applyNumberFormat="1" applyFont="1" applyFill="1" applyBorder="1" applyAlignment="1">
      <alignment horizontal="right" vertical="center"/>
    </xf>
    <xf numFmtId="177" fontId="0" fillId="35" borderId="67" xfId="0" applyNumberFormat="1" applyFont="1" applyFill="1" applyBorder="1" applyAlignment="1">
      <alignment horizontal="right" vertical="center"/>
    </xf>
    <xf numFmtId="177" fontId="0" fillId="35" borderId="68" xfId="0" applyNumberFormat="1" applyFont="1" applyFill="1" applyBorder="1" applyAlignment="1">
      <alignment horizontal="right" vertical="center"/>
    </xf>
    <xf numFmtId="177" fontId="0" fillId="35" borderId="69" xfId="0" applyNumberFormat="1" applyFont="1" applyFill="1" applyBorder="1" applyAlignment="1">
      <alignment horizontal="right" vertical="center"/>
    </xf>
    <xf numFmtId="177" fontId="0" fillId="33" borderId="27" xfId="0" applyNumberFormat="1" applyFont="1" applyFill="1" applyBorder="1" applyAlignment="1">
      <alignment horizontal="center" vertical="center"/>
    </xf>
    <xf numFmtId="177" fontId="0" fillId="35" borderId="50" xfId="0" applyNumberFormat="1" applyFont="1" applyFill="1" applyBorder="1" applyAlignment="1">
      <alignment horizontal="right" vertical="center"/>
    </xf>
    <xf numFmtId="177" fontId="0" fillId="36" borderId="67" xfId="0" applyNumberFormat="1" applyFont="1" applyFill="1" applyBorder="1" applyAlignment="1">
      <alignment horizontal="center" vertical="center"/>
    </xf>
    <xf numFmtId="177" fontId="0" fillId="34" borderId="69" xfId="0" applyNumberFormat="1" applyFont="1" applyFill="1" applyBorder="1" applyAlignment="1">
      <alignment horizontal="right" vertical="center"/>
    </xf>
    <xf numFmtId="177" fontId="0" fillId="0" borderId="36" xfId="0" applyNumberFormat="1" applyFont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28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33" borderId="24" xfId="0" applyNumberFormat="1" applyFont="1" applyFill="1" applyBorder="1" applyAlignment="1">
      <alignment horizontal="center" vertical="center" wrapText="1"/>
    </xf>
    <xf numFmtId="178" fontId="0" fillId="34" borderId="42" xfId="0" applyNumberFormat="1" applyFont="1" applyFill="1" applyBorder="1" applyAlignment="1">
      <alignment horizontal="right" vertical="center"/>
    </xf>
    <xf numFmtId="179" fontId="0" fillId="34" borderId="41" xfId="0" applyNumberFormat="1" applyFont="1" applyFill="1" applyBorder="1" applyAlignment="1">
      <alignment horizontal="right" vertical="center"/>
    </xf>
    <xf numFmtId="179" fontId="0" fillId="34" borderId="23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34" borderId="73" xfId="0" applyNumberFormat="1" applyFont="1" applyFill="1" applyBorder="1" applyAlignment="1">
      <alignment vertical="center"/>
    </xf>
    <xf numFmtId="178" fontId="0" fillId="37" borderId="74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vertical="center"/>
    </xf>
    <xf numFmtId="178" fontId="0" fillId="37" borderId="75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horizontal="right" vertical="center"/>
    </xf>
    <xf numFmtId="178" fontId="0" fillId="34" borderId="77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vertical="center"/>
    </xf>
    <xf numFmtId="178" fontId="0" fillId="34" borderId="77" xfId="0" applyNumberFormat="1" applyFont="1" applyFill="1" applyBorder="1" applyAlignment="1">
      <alignment vertical="center"/>
    </xf>
    <xf numFmtId="179" fontId="0" fillId="34" borderId="11" xfId="0" applyNumberFormat="1" applyFont="1" applyFill="1" applyBorder="1" applyAlignment="1">
      <alignment horizontal="right" vertical="center"/>
    </xf>
    <xf numFmtId="178" fontId="0" fillId="34" borderId="36" xfId="0" applyNumberFormat="1" applyFont="1" applyFill="1" applyBorder="1" applyAlignment="1">
      <alignment vertical="center"/>
    </xf>
    <xf numFmtId="178" fontId="0" fillId="37" borderId="68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vertical="center"/>
    </xf>
    <xf numFmtId="178" fontId="0" fillId="37" borderId="37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horizontal="right" vertical="center"/>
    </xf>
    <xf numFmtId="178" fontId="0" fillId="34" borderId="38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vertical="center"/>
    </xf>
    <xf numFmtId="178" fontId="0" fillId="34" borderId="38" xfId="0" applyNumberFormat="1" applyFont="1" applyFill="1" applyBorder="1" applyAlignment="1">
      <alignment vertical="center"/>
    </xf>
    <xf numFmtId="178" fontId="0" fillId="37" borderId="69" xfId="0" applyNumberFormat="1" applyFont="1" applyFill="1" applyBorder="1" applyAlignment="1">
      <alignment vertical="center"/>
    </xf>
    <xf numFmtId="178" fontId="0" fillId="37" borderId="55" xfId="0" applyNumberFormat="1" applyFont="1" applyFill="1" applyBorder="1" applyAlignment="1">
      <alignment vertical="center"/>
    </xf>
    <xf numFmtId="178" fontId="0" fillId="37" borderId="78" xfId="0" applyNumberFormat="1" applyFont="1" applyFill="1" applyBorder="1" applyAlignment="1">
      <alignment horizontal="right"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8" fontId="0" fillId="37" borderId="68" xfId="0" applyNumberFormat="1" applyFont="1" applyFill="1" applyBorder="1" applyAlignment="1">
      <alignment horizontal="right" vertical="center"/>
    </xf>
    <xf numFmtId="178" fontId="0" fillId="37" borderId="37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178" fontId="0" fillId="0" borderId="61" xfId="0" applyNumberFormat="1" applyFont="1" applyBorder="1" applyAlignment="1">
      <alignment vertical="center"/>
    </xf>
    <xf numFmtId="178" fontId="0" fillId="0" borderId="55" xfId="0" applyNumberFormat="1" applyFont="1" applyBorder="1" applyAlignment="1">
      <alignment horizontal="right" vertical="center"/>
    </xf>
    <xf numFmtId="178" fontId="0" fillId="0" borderId="55" xfId="0" applyNumberFormat="1" applyFont="1" applyBorder="1" applyAlignment="1">
      <alignment vertical="center"/>
    </xf>
    <xf numFmtId="178" fontId="0" fillId="0" borderId="56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177" fontId="46" fillId="0" borderId="0" xfId="0" applyNumberFormat="1" applyFont="1" applyAlignment="1">
      <alignment vertical="center"/>
    </xf>
    <xf numFmtId="177" fontId="12" fillId="33" borderId="33" xfId="0" applyNumberFormat="1" applyFont="1" applyFill="1" applyBorder="1" applyAlignment="1">
      <alignment horizontal="center" vertical="center" wrapText="1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79" xfId="0" applyNumberFormat="1" applyFont="1" applyFill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178" fontId="0" fillId="34" borderId="73" xfId="0" applyNumberFormat="1" applyFont="1" applyFill="1" applyBorder="1" applyAlignment="1">
      <alignment horizontal="right" vertical="center"/>
    </xf>
    <xf numFmtId="179" fontId="0" fillId="34" borderId="75" xfId="0" applyNumberFormat="1" applyFont="1" applyFill="1" applyBorder="1" applyAlignment="1">
      <alignment horizontal="right" vertical="center"/>
    </xf>
    <xf numFmtId="179" fontId="0" fillId="34" borderId="7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80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7" fontId="4" fillId="0" borderId="0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177" fontId="0" fillId="33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34" borderId="6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176" fontId="0" fillId="0" borderId="58" xfId="0" applyNumberFormat="1" applyFill="1" applyBorder="1" applyAlignment="1">
      <alignment horizontal="center" vertical="center"/>
    </xf>
    <xf numFmtId="38" fontId="0" fillId="38" borderId="81" xfId="48" applyFont="1" applyFill="1" applyBorder="1" applyAlignment="1">
      <alignment horizontal="center" vertical="center"/>
    </xf>
    <xf numFmtId="38" fontId="0" fillId="0" borderId="0" xfId="48" applyFont="1" applyAlignment="1">
      <alignment/>
    </xf>
    <xf numFmtId="38" fontId="0" fillId="38" borderId="82" xfId="48" applyFont="1" applyFill="1" applyBorder="1" applyAlignment="1">
      <alignment horizontal="center" vertical="center"/>
    </xf>
    <xf numFmtId="38" fontId="0" fillId="38" borderId="83" xfId="48" applyFont="1" applyFill="1" applyBorder="1" applyAlignment="1">
      <alignment horizontal="center" vertical="center"/>
    </xf>
    <xf numFmtId="38" fontId="0" fillId="38" borderId="84" xfId="48" applyFont="1" applyFill="1" applyBorder="1" applyAlignment="1">
      <alignment horizontal="center" vertical="center"/>
    </xf>
    <xf numFmtId="38" fontId="0" fillId="38" borderId="85" xfId="48" applyFont="1" applyFill="1" applyBorder="1" applyAlignment="1">
      <alignment horizontal="center" vertical="center"/>
    </xf>
    <xf numFmtId="38" fontId="0" fillId="0" borderId="0" xfId="48" applyFont="1" applyAlignment="1">
      <alignment horizontal="center"/>
    </xf>
    <xf numFmtId="38" fontId="0" fillId="0" borderId="0" xfId="48" applyFont="1" applyFill="1" applyAlignment="1">
      <alignment horizont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7" xfId="0" applyNumberForma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right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7" xfId="48" applyFont="1" applyFill="1" applyBorder="1" applyAlignment="1">
      <alignment horizontal="right" vertical="center"/>
    </xf>
    <xf numFmtId="38" fontId="0" fillId="0" borderId="82" xfId="48" applyFont="1" applyBorder="1" applyAlignment="1">
      <alignment horizontal="right" vertical="center"/>
    </xf>
    <xf numFmtId="38" fontId="0" fillId="0" borderId="87" xfId="48" applyFont="1" applyBorder="1" applyAlignment="1">
      <alignment horizontal="right" vertical="center"/>
    </xf>
    <xf numFmtId="38" fontId="0" fillId="0" borderId="84" xfId="48" applyFont="1" applyBorder="1" applyAlignment="1">
      <alignment horizontal="right" vertical="center"/>
    </xf>
    <xf numFmtId="38" fontId="0" fillId="0" borderId="83" xfId="48" applyFont="1" applyBorder="1" applyAlignment="1">
      <alignment horizontal="right" vertical="center"/>
    </xf>
    <xf numFmtId="38" fontId="0" fillId="38" borderId="0" xfId="48" applyFont="1" applyFill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38" borderId="32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43" xfId="48" applyFont="1" applyFill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38" borderId="21" xfId="48" applyFont="1" applyFill="1" applyBorder="1" applyAlignment="1">
      <alignment horizontal="right" vertical="center"/>
    </xf>
    <xf numFmtId="38" fontId="0" fillId="38" borderId="0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38" borderId="2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88" xfId="48" applyFont="1" applyFill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88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38" borderId="31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4" xfId="48" applyFont="1" applyFill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38" borderId="52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3" xfId="48" applyFont="1" applyFill="1" applyBorder="1" applyAlignment="1">
      <alignment horizontal="right" vertical="center"/>
    </xf>
    <xf numFmtId="38" fontId="0" fillId="0" borderId="61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38" fontId="0" fillId="0" borderId="55" xfId="48" applyFont="1" applyBorder="1" applyAlignment="1">
      <alignment horizontal="right" vertical="center"/>
    </xf>
    <xf numFmtId="38" fontId="0" fillId="33" borderId="13" xfId="48" applyFont="1" applyFill="1" applyBorder="1" applyAlignment="1">
      <alignment horizontal="center"/>
    </xf>
    <xf numFmtId="38" fontId="0" fillId="33" borderId="11" xfId="48" applyFont="1" applyFill="1" applyBorder="1" applyAlignment="1">
      <alignment horizontal="center"/>
    </xf>
    <xf numFmtId="38" fontId="0" fillId="33" borderId="14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38" fontId="0" fillId="33" borderId="12" xfId="48" applyFont="1" applyFill="1" applyBorder="1" applyAlignment="1">
      <alignment horizontal="center"/>
    </xf>
    <xf numFmtId="38" fontId="0" fillId="0" borderId="86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38" borderId="82" xfId="48" applyFont="1" applyFill="1" applyBorder="1" applyAlignment="1">
      <alignment horizontal="right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4" xfId="48" applyFont="1" applyFill="1" applyBorder="1" applyAlignment="1">
      <alignment horizontal="right" vertical="center"/>
    </xf>
    <xf numFmtId="38" fontId="0" fillId="38" borderId="58" xfId="48" applyFont="1" applyFill="1" applyBorder="1" applyAlignment="1">
      <alignment horizontal="right" vertical="center"/>
    </xf>
    <xf numFmtId="38" fontId="0" fillId="38" borderId="59" xfId="48" applyFont="1" applyFill="1" applyBorder="1" applyAlignment="1">
      <alignment horizontal="right" vertical="center"/>
    </xf>
    <xf numFmtId="38" fontId="0" fillId="38" borderId="60" xfId="48" applyFont="1" applyFill="1" applyBorder="1" applyAlignment="1">
      <alignment horizontal="right" vertical="center"/>
    </xf>
    <xf numFmtId="38" fontId="0" fillId="0" borderId="58" xfId="48" applyFont="1" applyBorder="1" applyAlignment="1">
      <alignment horizontal="right" vertical="center"/>
    </xf>
    <xf numFmtId="38" fontId="0" fillId="0" borderId="59" xfId="48" applyFont="1" applyBorder="1" applyAlignment="1">
      <alignment horizontal="right" vertical="center"/>
    </xf>
    <xf numFmtId="38" fontId="0" fillId="0" borderId="60" xfId="48" applyFont="1" applyBorder="1" applyAlignment="1">
      <alignment horizontal="right" vertical="center"/>
    </xf>
    <xf numFmtId="38" fontId="0" fillId="38" borderId="18" xfId="48" applyFont="1" applyFill="1" applyBorder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38" borderId="20" xfId="48" applyFont="1" applyFill="1" applyBorder="1" applyAlignment="1">
      <alignment horizontal="right" vertical="center"/>
    </xf>
    <xf numFmtId="38" fontId="0" fillId="38" borderId="36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8" xfId="48" applyFont="1" applyFill="1" applyBorder="1" applyAlignment="1">
      <alignment horizontal="right" vertical="center"/>
    </xf>
    <xf numFmtId="38" fontId="0" fillId="38" borderId="29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19" xfId="48" applyFont="1" applyFill="1" applyBorder="1" applyAlignment="1">
      <alignment horizontal="right" vertical="center"/>
    </xf>
    <xf numFmtId="38" fontId="0" fillId="38" borderId="4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23" xfId="48" applyFont="1" applyFill="1" applyBorder="1" applyAlignment="1">
      <alignment horizontal="right" vertical="center"/>
    </xf>
    <xf numFmtId="38" fontId="0" fillId="38" borderId="61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6" xfId="48" applyFont="1" applyFill="1" applyBorder="1" applyAlignment="1">
      <alignment horizontal="right" vertical="center"/>
    </xf>
    <xf numFmtId="38" fontId="0" fillId="0" borderId="2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36" xfId="48" applyFont="1" applyFill="1" applyBorder="1" applyAlignment="1">
      <alignment horizontal="right" vertical="center"/>
    </xf>
    <xf numFmtId="38" fontId="0" fillId="0" borderId="37" xfId="48" applyFont="1" applyFill="1" applyBorder="1" applyAlignment="1">
      <alignment horizontal="right" vertical="center"/>
    </xf>
    <xf numFmtId="38" fontId="0" fillId="0" borderId="38" xfId="48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40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42" xfId="48" applyFont="1" applyFill="1" applyBorder="1" applyAlignment="1">
      <alignment horizontal="right" vertical="center"/>
    </xf>
    <xf numFmtId="38" fontId="0" fillId="0" borderId="41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177" fontId="0" fillId="35" borderId="61" xfId="0" applyNumberFormat="1" applyFont="1" applyFill="1" applyBorder="1" applyAlignment="1">
      <alignment vertical="center"/>
    </xf>
    <xf numFmtId="177" fontId="0" fillId="35" borderId="55" xfId="0" applyNumberFormat="1" applyFont="1" applyFill="1" applyBorder="1" applyAlignment="1">
      <alignment vertical="center"/>
    </xf>
    <xf numFmtId="177" fontId="0" fillId="0" borderId="56" xfId="0" applyNumberFormat="1" applyFont="1" applyBorder="1" applyAlignment="1">
      <alignment horizontal="right" vertical="center"/>
    </xf>
    <xf numFmtId="38" fontId="0" fillId="0" borderId="82" xfId="48" applyFont="1" applyFill="1" applyBorder="1" applyAlignment="1">
      <alignment horizontal="center" vertical="center"/>
    </xf>
    <xf numFmtId="38" fontId="0" fillId="0" borderId="83" xfId="48" applyFont="1" applyFill="1" applyBorder="1" applyAlignment="1">
      <alignment horizontal="center" vertical="center"/>
    </xf>
    <xf numFmtId="38" fontId="0" fillId="0" borderId="84" xfId="48" applyFont="1" applyFill="1" applyBorder="1" applyAlignment="1">
      <alignment horizontal="center" vertical="center"/>
    </xf>
    <xf numFmtId="38" fontId="0" fillId="0" borderId="85" xfId="48" applyFont="1" applyFill="1" applyBorder="1" applyAlignment="1">
      <alignment horizontal="center" vertical="center"/>
    </xf>
    <xf numFmtId="38" fontId="0" fillId="0" borderId="81" xfId="48" applyFon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center" vertical="center"/>
    </xf>
    <xf numFmtId="177" fontId="0" fillId="0" borderId="36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177" fontId="0" fillId="0" borderId="38" xfId="0" applyNumberFormat="1" applyFont="1" applyBorder="1" applyAlignment="1">
      <alignment/>
    </xf>
    <xf numFmtId="0" fontId="0" fillId="0" borderId="61" xfId="0" applyFont="1" applyBorder="1" applyAlignment="1">
      <alignment/>
    </xf>
    <xf numFmtId="176" fontId="0" fillId="0" borderId="55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177" fontId="0" fillId="0" borderId="31" xfId="0" applyNumberFormat="1" applyFont="1" applyBorder="1" applyAlignment="1">
      <alignment/>
    </xf>
    <xf numFmtId="0" fontId="0" fillId="0" borderId="52" xfId="0" applyFont="1" applyBorder="1" applyAlignment="1">
      <alignment/>
    </xf>
    <xf numFmtId="176" fontId="0" fillId="0" borderId="61" xfId="0" applyNumberFormat="1" applyFont="1" applyBorder="1" applyAlignment="1">
      <alignment/>
    </xf>
    <xf numFmtId="177" fontId="0" fillId="0" borderId="39" xfId="0" applyNumberFormat="1" applyFont="1" applyBorder="1" applyAlignment="1">
      <alignment horizontal="right"/>
    </xf>
    <xf numFmtId="176" fontId="0" fillId="0" borderId="78" xfId="0" applyNumberFormat="1" applyFont="1" applyBorder="1" applyAlignment="1">
      <alignment horizontal="right"/>
    </xf>
    <xf numFmtId="177" fontId="0" fillId="0" borderId="68" xfId="0" applyNumberFormat="1" applyFont="1" applyBorder="1" applyAlignment="1">
      <alignment/>
    </xf>
    <xf numFmtId="0" fontId="0" fillId="0" borderId="69" xfId="0" applyFont="1" applyBorder="1" applyAlignment="1">
      <alignment/>
    </xf>
    <xf numFmtId="177" fontId="0" fillId="0" borderId="36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38" fontId="0" fillId="0" borderId="86" xfId="48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 shrinkToFit="1"/>
    </xf>
    <xf numFmtId="0" fontId="0" fillId="33" borderId="77" xfId="0" applyFont="1" applyFill="1" applyBorder="1" applyAlignment="1">
      <alignment horizontal="center" vertical="center" shrinkToFit="1"/>
    </xf>
    <xf numFmtId="0" fontId="0" fillId="33" borderId="9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0" fontId="0" fillId="33" borderId="93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72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38" fontId="0" fillId="33" borderId="73" xfId="48" applyFont="1" applyFill="1" applyBorder="1" applyAlignment="1">
      <alignment horizontal="center"/>
    </xf>
    <xf numFmtId="38" fontId="0" fillId="33" borderId="75" xfId="48" applyFont="1" applyFill="1" applyBorder="1" applyAlignment="1">
      <alignment horizontal="center"/>
    </xf>
    <xf numFmtId="38" fontId="0" fillId="33" borderId="77" xfId="48" applyFont="1" applyFill="1" applyBorder="1" applyAlignment="1">
      <alignment horizontal="center"/>
    </xf>
    <xf numFmtId="38" fontId="0" fillId="33" borderId="74" xfId="48" applyFont="1" applyFill="1" applyBorder="1" applyAlignment="1">
      <alignment horizontal="center"/>
    </xf>
    <xf numFmtId="38" fontId="0" fillId="33" borderId="76" xfId="48" applyFont="1" applyFill="1" applyBorder="1" applyAlignment="1">
      <alignment horizontal="center"/>
    </xf>
    <xf numFmtId="0" fontId="0" fillId="0" borderId="86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33" borderId="98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38" fontId="0" fillId="33" borderId="91" xfId="48" applyFont="1" applyFill="1" applyBorder="1" applyAlignment="1">
      <alignment horizontal="center"/>
    </xf>
    <xf numFmtId="38" fontId="0" fillId="33" borderId="94" xfId="48" applyFont="1" applyFill="1" applyBorder="1" applyAlignment="1">
      <alignment horizontal="center"/>
    </xf>
    <xf numFmtId="38" fontId="0" fillId="33" borderId="95" xfId="48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177" fontId="10" fillId="33" borderId="71" xfId="0" applyNumberFormat="1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178" fontId="0" fillId="34" borderId="91" xfId="0" applyNumberFormat="1" applyFont="1" applyFill="1" applyBorder="1" applyAlignment="1">
      <alignment horizontal="left" vertical="center"/>
    </xf>
    <xf numFmtId="178" fontId="0" fillId="34" borderId="94" xfId="0" applyNumberFormat="1" applyFont="1" applyFill="1" applyBorder="1" applyAlignment="1">
      <alignment horizontal="left" vertical="center"/>
    </xf>
    <xf numFmtId="178" fontId="0" fillId="34" borderId="16" xfId="0" applyNumberFormat="1" applyFont="1" applyFill="1" applyBorder="1" applyAlignment="1">
      <alignment horizontal="left" vertical="center"/>
    </xf>
    <xf numFmtId="178" fontId="0" fillId="34" borderId="102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zoomScalePageLayoutView="0" workbookViewId="0" topLeftCell="A1">
      <pane xSplit="1" ySplit="5" topLeftCell="B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A1" sqref="A1"/>
    </sheetView>
  </sheetViews>
  <sheetFormatPr defaultColWidth="9.00390625" defaultRowHeight="13.5"/>
  <cols>
    <col min="1" max="1" width="11.375" style="160" customWidth="1"/>
    <col min="2" max="3" width="11.50390625" style="160" customWidth="1"/>
    <col min="4" max="4" width="10.50390625" style="171" customWidth="1"/>
    <col min="5" max="10" width="11.50390625" style="160" customWidth="1"/>
    <col min="11" max="11" width="8.625" style="160" customWidth="1"/>
    <col min="12" max="12" width="9.00390625" style="160" customWidth="1"/>
    <col min="13" max="13" width="5.25390625" style="160" customWidth="1"/>
    <col min="14" max="16384" width="9.00390625" style="160" customWidth="1"/>
  </cols>
  <sheetData>
    <row r="1" spans="1:11" ht="17.25" customHeight="1">
      <c r="A1" s="136" t="s">
        <v>280</v>
      </c>
      <c r="B1" s="136"/>
      <c r="C1" s="44"/>
      <c r="D1" s="231"/>
      <c r="E1" s="159"/>
      <c r="F1"/>
      <c r="G1" s="159"/>
      <c r="H1" s="159"/>
      <c r="I1" s="159"/>
      <c r="J1" s="159"/>
      <c r="K1" s="159"/>
    </row>
    <row r="2" spans="1:11" ht="18" customHeight="1" thickBot="1">
      <c r="A2" s="45"/>
      <c r="B2" s="45"/>
      <c r="C2" s="45"/>
      <c r="D2" s="232"/>
      <c r="E2" s="161"/>
      <c r="F2" s="161"/>
      <c r="G2" s="161"/>
      <c r="H2" s="161"/>
      <c r="I2" s="161"/>
      <c r="J2" s="161"/>
      <c r="K2" s="159"/>
    </row>
    <row r="3" spans="1:11" ht="15" customHeight="1">
      <c r="A3" s="381"/>
      <c r="B3" s="375" t="s">
        <v>0</v>
      </c>
      <c r="C3" s="376"/>
      <c r="D3" s="377"/>
      <c r="E3" s="378" t="s">
        <v>1</v>
      </c>
      <c r="F3" s="379"/>
      <c r="G3" s="380"/>
      <c r="H3" s="378" t="s">
        <v>2</v>
      </c>
      <c r="I3" s="379"/>
      <c r="J3" s="380"/>
      <c r="K3" s="162"/>
    </row>
    <row r="4" spans="1:11" ht="21" customHeight="1" thickBot="1">
      <c r="A4" s="382"/>
      <c r="B4" s="47" t="s">
        <v>3</v>
      </c>
      <c r="C4" s="48" t="s">
        <v>4</v>
      </c>
      <c r="D4" s="49" t="s">
        <v>5</v>
      </c>
      <c r="E4" s="47" t="s">
        <v>6</v>
      </c>
      <c r="F4" s="48" t="s">
        <v>7</v>
      </c>
      <c r="G4" s="49" t="s">
        <v>8</v>
      </c>
      <c r="H4" s="47" t="s">
        <v>6</v>
      </c>
      <c r="I4" s="48" t="s">
        <v>7</v>
      </c>
      <c r="J4" s="49" t="s">
        <v>8</v>
      </c>
      <c r="K4" s="162"/>
    </row>
    <row r="5" spans="1:10" ht="15" customHeight="1" thickBot="1">
      <c r="A5" s="154" t="s">
        <v>9</v>
      </c>
      <c r="B5" s="108">
        <v>1061</v>
      </c>
      <c r="C5" s="109">
        <v>13018</v>
      </c>
      <c r="D5" s="129">
        <v>4</v>
      </c>
      <c r="E5" s="88">
        <v>909</v>
      </c>
      <c r="F5" s="101">
        <v>12495</v>
      </c>
      <c r="G5" s="102">
        <v>4</v>
      </c>
      <c r="H5" s="145">
        <v>1044</v>
      </c>
      <c r="I5" s="101">
        <v>12742</v>
      </c>
      <c r="J5" s="102">
        <v>4</v>
      </c>
    </row>
    <row r="6" spans="1:11" ht="15" customHeight="1" thickTop="1">
      <c r="A6" s="50" t="s">
        <v>10</v>
      </c>
      <c r="B6" s="110">
        <v>106</v>
      </c>
      <c r="C6" s="111">
        <v>728</v>
      </c>
      <c r="D6" s="91" t="s">
        <v>135</v>
      </c>
      <c r="E6" s="89">
        <v>33</v>
      </c>
      <c r="F6" s="90">
        <v>640</v>
      </c>
      <c r="G6" s="91" t="s">
        <v>135</v>
      </c>
      <c r="H6" s="146">
        <v>105</v>
      </c>
      <c r="I6" s="90">
        <v>727</v>
      </c>
      <c r="J6" s="91" t="s">
        <v>135</v>
      </c>
      <c r="K6" s="46"/>
    </row>
    <row r="7" spans="1:10" ht="15" customHeight="1">
      <c r="A7" s="51" t="s">
        <v>11</v>
      </c>
      <c r="B7" s="112">
        <v>4</v>
      </c>
      <c r="C7" s="113">
        <v>82</v>
      </c>
      <c r="D7" s="94" t="s">
        <v>135</v>
      </c>
      <c r="E7" s="92">
        <v>4</v>
      </c>
      <c r="F7" s="93">
        <v>82</v>
      </c>
      <c r="G7" s="235" t="s">
        <v>135</v>
      </c>
      <c r="H7" s="147">
        <v>4</v>
      </c>
      <c r="I7" s="93">
        <v>82</v>
      </c>
      <c r="J7" s="94" t="s">
        <v>135</v>
      </c>
    </row>
    <row r="8" spans="1:10" ht="15" customHeight="1">
      <c r="A8" s="51" t="s">
        <v>12</v>
      </c>
      <c r="B8" s="112">
        <v>8</v>
      </c>
      <c r="C8" s="113">
        <v>28</v>
      </c>
      <c r="D8" s="94" t="s">
        <v>135</v>
      </c>
      <c r="E8" s="92">
        <v>7</v>
      </c>
      <c r="F8" s="93">
        <v>19</v>
      </c>
      <c r="G8" s="235" t="s">
        <v>135</v>
      </c>
      <c r="H8" s="147">
        <v>7</v>
      </c>
      <c r="I8" s="93">
        <v>19</v>
      </c>
      <c r="J8" s="94" t="s">
        <v>135</v>
      </c>
    </row>
    <row r="9" spans="1:10" ht="15" customHeight="1">
      <c r="A9" s="51" t="s">
        <v>13</v>
      </c>
      <c r="B9" s="112">
        <v>17</v>
      </c>
      <c r="C9" s="113">
        <v>159</v>
      </c>
      <c r="D9" s="94" t="s">
        <v>135</v>
      </c>
      <c r="E9" s="92">
        <v>17</v>
      </c>
      <c r="F9" s="93">
        <v>159</v>
      </c>
      <c r="G9" s="235" t="s">
        <v>135</v>
      </c>
      <c r="H9" s="147">
        <v>16</v>
      </c>
      <c r="I9" s="93">
        <v>147</v>
      </c>
      <c r="J9" s="94" t="s">
        <v>135</v>
      </c>
    </row>
    <row r="10" spans="1:10" ht="15" customHeight="1">
      <c r="A10" s="51" t="s">
        <v>14</v>
      </c>
      <c r="B10" s="112">
        <v>15</v>
      </c>
      <c r="C10" s="113">
        <v>108</v>
      </c>
      <c r="D10" s="94">
        <v>1</v>
      </c>
      <c r="E10" s="92">
        <v>12</v>
      </c>
      <c r="F10" s="93">
        <v>101</v>
      </c>
      <c r="G10" s="235" t="s">
        <v>135</v>
      </c>
      <c r="H10" s="147">
        <v>15</v>
      </c>
      <c r="I10" s="93">
        <v>108</v>
      </c>
      <c r="J10" s="94">
        <v>1</v>
      </c>
    </row>
    <row r="11" spans="1:10" ht="15" customHeight="1">
      <c r="A11" s="51" t="s">
        <v>15</v>
      </c>
      <c r="B11" s="112">
        <v>9</v>
      </c>
      <c r="C11" s="113">
        <v>16</v>
      </c>
      <c r="D11" s="94" t="s">
        <v>135</v>
      </c>
      <c r="E11" s="92">
        <v>8</v>
      </c>
      <c r="F11" s="93">
        <v>15</v>
      </c>
      <c r="G11" s="235" t="s">
        <v>135</v>
      </c>
      <c r="H11" s="147">
        <v>9</v>
      </c>
      <c r="I11" s="93">
        <v>16</v>
      </c>
      <c r="J11" s="94" t="s">
        <v>135</v>
      </c>
    </row>
    <row r="12" spans="1:10" ht="15" customHeight="1">
      <c r="A12" s="51" t="s">
        <v>16</v>
      </c>
      <c r="B12" s="112">
        <v>39</v>
      </c>
      <c r="C12" s="113">
        <v>99</v>
      </c>
      <c r="D12" s="94" t="s">
        <v>135</v>
      </c>
      <c r="E12" s="92">
        <v>27</v>
      </c>
      <c r="F12" s="93">
        <v>82</v>
      </c>
      <c r="G12" s="235" t="s">
        <v>135</v>
      </c>
      <c r="H12" s="147">
        <v>39</v>
      </c>
      <c r="I12" s="93">
        <v>99</v>
      </c>
      <c r="J12" s="94" t="s">
        <v>135</v>
      </c>
    </row>
    <row r="13" spans="1:10" ht="15" customHeight="1">
      <c r="A13" s="51" t="s">
        <v>17</v>
      </c>
      <c r="B13" s="112">
        <v>8</v>
      </c>
      <c r="C13" s="113">
        <v>388</v>
      </c>
      <c r="D13" s="94" t="s">
        <v>135</v>
      </c>
      <c r="E13" s="92">
        <v>8</v>
      </c>
      <c r="F13" s="93">
        <v>388</v>
      </c>
      <c r="G13" s="235" t="s">
        <v>135</v>
      </c>
      <c r="H13" s="147">
        <v>8</v>
      </c>
      <c r="I13" s="93">
        <v>388</v>
      </c>
      <c r="J13" s="94" t="s">
        <v>135</v>
      </c>
    </row>
    <row r="14" spans="1:10" ht="15" customHeight="1">
      <c r="A14" s="51" t="s">
        <v>18</v>
      </c>
      <c r="B14" s="112">
        <v>7</v>
      </c>
      <c r="C14" s="113">
        <v>118</v>
      </c>
      <c r="D14" s="94" t="s">
        <v>135</v>
      </c>
      <c r="E14" s="92">
        <v>7</v>
      </c>
      <c r="F14" s="93">
        <v>118</v>
      </c>
      <c r="G14" s="235" t="s">
        <v>135</v>
      </c>
      <c r="H14" s="147">
        <v>7</v>
      </c>
      <c r="I14" s="93">
        <v>118</v>
      </c>
      <c r="J14" s="94" t="s">
        <v>135</v>
      </c>
    </row>
    <row r="15" spans="1:10" ht="15" customHeight="1">
      <c r="A15" s="51" t="s">
        <v>19</v>
      </c>
      <c r="B15" s="112">
        <v>10</v>
      </c>
      <c r="C15" s="113">
        <v>158</v>
      </c>
      <c r="D15" s="94">
        <v>1</v>
      </c>
      <c r="E15" s="92">
        <v>10</v>
      </c>
      <c r="F15" s="93">
        <v>158</v>
      </c>
      <c r="G15" s="235">
        <v>1</v>
      </c>
      <c r="H15" s="147">
        <v>10</v>
      </c>
      <c r="I15" s="93">
        <v>158</v>
      </c>
      <c r="J15" s="94">
        <v>1</v>
      </c>
    </row>
    <row r="16" spans="1:10" ht="15" customHeight="1">
      <c r="A16" s="51" t="s">
        <v>20</v>
      </c>
      <c r="B16" s="112">
        <v>24</v>
      </c>
      <c r="C16" s="113">
        <v>299</v>
      </c>
      <c r="D16" s="94" t="s">
        <v>135</v>
      </c>
      <c r="E16" s="92">
        <v>24</v>
      </c>
      <c r="F16" s="93">
        <v>299</v>
      </c>
      <c r="G16" s="235" t="s">
        <v>135</v>
      </c>
      <c r="H16" s="147">
        <v>24</v>
      </c>
      <c r="I16" s="93">
        <v>299</v>
      </c>
      <c r="J16" s="94" t="s">
        <v>135</v>
      </c>
    </row>
    <row r="17" spans="1:10" ht="15" customHeight="1">
      <c r="A17" s="51" t="s">
        <v>21</v>
      </c>
      <c r="B17" s="112">
        <v>36</v>
      </c>
      <c r="C17" s="113">
        <v>750</v>
      </c>
      <c r="D17" s="94" t="s">
        <v>135</v>
      </c>
      <c r="E17" s="92">
        <v>33</v>
      </c>
      <c r="F17" s="93">
        <v>722</v>
      </c>
      <c r="G17" s="235" t="s">
        <v>135</v>
      </c>
      <c r="H17" s="147">
        <v>36</v>
      </c>
      <c r="I17" s="93">
        <v>750</v>
      </c>
      <c r="J17" s="94" t="s">
        <v>135</v>
      </c>
    </row>
    <row r="18" spans="1:10" ht="15" customHeight="1">
      <c r="A18" s="51" t="s">
        <v>22</v>
      </c>
      <c r="B18" s="112">
        <v>119</v>
      </c>
      <c r="C18" s="113">
        <v>865</v>
      </c>
      <c r="D18" s="94" t="s">
        <v>135</v>
      </c>
      <c r="E18" s="92">
        <v>114</v>
      </c>
      <c r="F18" s="93">
        <v>860</v>
      </c>
      <c r="G18" s="235" t="s">
        <v>135</v>
      </c>
      <c r="H18" s="147">
        <v>116</v>
      </c>
      <c r="I18" s="93">
        <v>784</v>
      </c>
      <c r="J18" s="94" t="s">
        <v>135</v>
      </c>
    </row>
    <row r="19" spans="1:10" ht="15" customHeight="1">
      <c r="A19" s="51" t="s">
        <v>23</v>
      </c>
      <c r="B19" s="112">
        <v>73</v>
      </c>
      <c r="C19" s="113">
        <v>509</v>
      </c>
      <c r="D19" s="94" t="s">
        <v>135</v>
      </c>
      <c r="E19" s="92">
        <v>68</v>
      </c>
      <c r="F19" s="93">
        <v>496</v>
      </c>
      <c r="G19" s="235" t="s">
        <v>135</v>
      </c>
      <c r="H19" s="147">
        <v>71</v>
      </c>
      <c r="I19" s="93">
        <v>468</v>
      </c>
      <c r="J19" s="94" t="s">
        <v>135</v>
      </c>
    </row>
    <row r="20" spans="1:10" ht="15" customHeight="1">
      <c r="A20" s="51" t="s">
        <v>24</v>
      </c>
      <c r="B20" s="112">
        <v>29</v>
      </c>
      <c r="C20" s="113">
        <v>463</v>
      </c>
      <c r="D20" s="94" t="s">
        <v>135</v>
      </c>
      <c r="E20" s="92">
        <v>23</v>
      </c>
      <c r="F20" s="93">
        <v>455</v>
      </c>
      <c r="G20" s="235" t="s">
        <v>135</v>
      </c>
      <c r="H20" s="147">
        <v>28</v>
      </c>
      <c r="I20" s="93">
        <v>433</v>
      </c>
      <c r="J20" s="94" t="s">
        <v>135</v>
      </c>
    </row>
    <row r="21" spans="1:10" ht="15" customHeight="1">
      <c r="A21" s="51" t="s">
        <v>25</v>
      </c>
      <c r="B21" s="112">
        <v>14</v>
      </c>
      <c r="C21" s="113">
        <v>145</v>
      </c>
      <c r="D21" s="94" t="s">
        <v>135</v>
      </c>
      <c r="E21" s="92">
        <v>14</v>
      </c>
      <c r="F21" s="93">
        <v>145</v>
      </c>
      <c r="G21" s="235" t="s">
        <v>135</v>
      </c>
      <c r="H21" s="147">
        <v>14</v>
      </c>
      <c r="I21" s="93">
        <v>145</v>
      </c>
      <c r="J21" s="94" t="s">
        <v>135</v>
      </c>
    </row>
    <row r="22" spans="1:10" ht="15" customHeight="1">
      <c r="A22" s="51" t="s">
        <v>26</v>
      </c>
      <c r="B22" s="112">
        <v>16</v>
      </c>
      <c r="C22" s="113">
        <v>184</v>
      </c>
      <c r="D22" s="94" t="s">
        <v>135</v>
      </c>
      <c r="E22" s="92">
        <v>15</v>
      </c>
      <c r="F22" s="93">
        <v>183</v>
      </c>
      <c r="G22" s="235" t="s">
        <v>135</v>
      </c>
      <c r="H22" s="147">
        <v>16</v>
      </c>
      <c r="I22" s="93">
        <v>184</v>
      </c>
      <c r="J22" s="94" t="s">
        <v>135</v>
      </c>
    </row>
    <row r="23" spans="1:10" ht="15" customHeight="1">
      <c r="A23" s="51" t="s">
        <v>27</v>
      </c>
      <c r="B23" s="112">
        <v>11</v>
      </c>
      <c r="C23" s="113">
        <v>62</v>
      </c>
      <c r="D23" s="94" t="s">
        <v>135</v>
      </c>
      <c r="E23" s="92">
        <v>11</v>
      </c>
      <c r="F23" s="93">
        <v>62</v>
      </c>
      <c r="G23" s="235" t="s">
        <v>135</v>
      </c>
      <c r="H23" s="147">
        <v>11</v>
      </c>
      <c r="I23" s="93">
        <v>62</v>
      </c>
      <c r="J23" s="94" t="s">
        <v>135</v>
      </c>
    </row>
    <row r="24" spans="1:10" ht="15" customHeight="1">
      <c r="A24" s="51" t="s">
        <v>28</v>
      </c>
      <c r="B24" s="112">
        <v>7</v>
      </c>
      <c r="C24" s="113">
        <v>150</v>
      </c>
      <c r="D24" s="94" t="s">
        <v>135</v>
      </c>
      <c r="E24" s="92">
        <v>7</v>
      </c>
      <c r="F24" s="93">
        <v>150</v>
      </c>
      <c r="G24" s="235" t="s">
        <v>135</v>
      </c>
      <c r="H24" s="147">
        <v>7</v>
      </c>
      <c r="I24" s="93">
        <v>150</v>
      </c>
      <c r="J24" s="94" t="s">
        <v>135</v>
      </c>
    </row>
    <row r="25" spans="1:10" ht="15" customHeight="1">
      <c r="A25" s="51" t="s">
        <v>29</v>
      </c>
      <c r="B25" s="112">
        <v>18</v>
      </c>
      <c r="C25" s="113">
        <v>542</v>
      </c>
      <c r="D25" s="94" t="s">
        <v>135</v>
      </c>
      <c r="E25" s="92">
        <v>17</v>
      </c>
      <c r="F25" s="93">
        <v>540</v>
      </c>
      <c r="G25" s="235" t="s">
        <v>135</v>
      </c>
      <c r="H25" s="147">
        <v>18</v>
      </c>
      <c r="I25" s="93">
        <v>542</v>
      </c>
      <c r="J25" s="94" t="s">
        <v>135</v>
      </c>
    </row>
    <row r="26" spans="1:10" ht="15" customHeight="1">
      <c r="A26" s="51" t="s">
        <v>30</v>
      </c>
      <c r="B26" s="112">
        <v>5</v>
      </c>
      <c r="C26" s="113">
        <v>86</v>
      </c>
      <c r="D26" s="94" t="s">
        <v>135</v>
      </c>
      <c r="E26" s="92">
        <v>5</v>
      </c>
      <c r="F26" s="93">
        <v>86</v>
      </c>
      <c r="G26" s="235" t="s">
        <v>135</v>
      </c>
      <c r="H26" s="147">
        <v>5</v>
      </c>
      <c r="I26" s="93">
        <v>86</v>
      </c>
      <c r="J26" s="94" t="s">
        <v>135</v>
      </c>
    </row>
    <row r="27" spans="1:10" ht="15" customHeight="1">
      <c r="A27" s="51" t="s">
        <v>31</v>
      </c>
      <c r="B27" s="112">
        <v>14</v>
      </c>
      <c r="C27" s="113">
        <v>785</v>
      </c>
      <c r="D27" s="94" t="s">
        <v>135</v>
      </c>
      <c r="E27" s="92">
        <v>14</v>
      </c>
      <c r="F27" s="93">
        <v>785</v>
      </c>
      <c r="G27" s="235" t="s">
        <v>135</v>
      </c>
      <c r="H27" s="147">
        <v>14</v>
      </c>
      <c r="I27" s="93">
        <v>785</v>
      </c>
      <c r="J27" s="94" t="s">
        <v>135</v>
      </c>
    </row>
    <row r="28" spans="1:10" ht="15" customHeight="1">
      <c r="A28" s="51" t="s">
        <v>32</v>
      </c>
      <c r="B28" s="112">
        <v>60</v>
      </c>
      <c r="C28" s="113">
        <v>668</v>
      </c>
      <c r="D28" s="94" t="s">
        <v>135</v>
      </c>
      <c r="E28" s="92">
        <v>48</v>
      </c>
      <c r="F28" s="93">
        <v>524</v>
      </c>
      <c r="G28" s="235" t="s">
        <v>135</v>
      </c>
      <c r="H28" s="147">
        <v>58</v>
      </c>
      <c r="I28" s="93">
        <v>641</v>
      </c>
      <c r="J28" s="94" t="s">
        <v>135</v>
      </c>
    </row>
    <row r="29" spans="1:10" ht="15" customHeight="1">
      <c r="A29" s="51" t="s">
        <v>33</v>
      </c>
      <c r="B29" s="112">
        <v>7</v>
      </c>
      <c r="C29" s="113">
        <v>107</v>
      </c>
      <c r="D29" s="94" t="s">
        <v>135</v>
      </c>
      <c r="E29" s="92">
        <v>7</v>
      </c>
      <c r="F29" s="93">
        <v>107</v>
      </c>
      <c r="G29" s="94" t="s">
        <v>135</v>
      </c>
      <c r="H29" s="147">
        <v>7</v>
      </c>
      <c r="I29" s="93">
        <v>107</v>
      </c>
      <c r="J29" s="94" t="s">
        <v>135</v>
      </c>
    </row>
    <row r="30" spans="1:10" ht="15" customHeight="1">
      <c r="A30" s="51" t="s">
        <v>34</v>
      </c>
      <c r="B30" s="112">
        <v>10</v>
      </c>
      <c r="C30" s="113">
        <v>176</v>
      </c>
      <c r="D30" s="94" t="s">
        <v>135</v>
      </c>
      <c r="E30" s="92">
        <v>10</v>
      </c>
      <c r="F30" s="93">
        <v>176</v>
      </c>
      <c r="G30" s="235" t="s">
        <v>135</v>
      </c>
      <c r="H30" s="147">
        <v>10</v>
      </c>
      <c r="I30" s="93">
        <v>176</v>
      </c>
      <c r="J30" s="94" t="s">
        <v>135</v>
      </c>
    </row>
    <row r="31" spans="1:10" ht="15" customHeight="1">
      <c r="A31" s="51" t="s">
        <v>35</v>
      </c>
      <c r="B31" s="112">
        <v>17</v>
      </c>
      <c r="C31" s="113">
        <v>237</v>
      </c>
      <c r="D31" s="94" t="s">
        <v>135</v>
      </c>
      <c r="E31" s="92">
        <v>17</v>
      </c>
      <c r="F31" s="93">
        <v>237</v>
      </c>
      <c r="G31" s="235" t="s">
        <v>135</v>
      </c>
      <c r="H31" s="147">
        <v>17</v>
      </c>
      <c r="I31" s="93">
        <v>237</v>
      </c>
      <c r="J31" s="94" t="s">
        <v>135</v>
      </c>
    </row>
    <row r="32" spans="1:10" ht="15" customHeight="1">
      <c r="A32" s="51" t="s">
        <v>36</v>
      </c>
      <c r="B32" s="112">
        <v>61</v>
      </c>
      <c r="C32" s="113">
        <v>952</v>
      </c>
      <c r="D32" s="94" t="s">
        <v>135</v>
      </c>
      <c r="E32" s="92">
        <v>59</v>
      </c>
      <c r="F32" s="93">
        <v>941</v>
      </c>
      <c r="G32" s="235" t="s">
        <v>135</v>
      </c>
      <c r="H32" s="147">
        <v>61</v>
      </c>
      <c r="I32" s="93">
        <v>952</v>
      </c>
      <c r="J32" s="94" t="s">
        <v>135</v>
      </c>
    </row>
    <row r="33" spans="1:10" ht="15" customHeight="1">
      <c r="A33" s="51" t="s">
        <v>37</v>
      </c>
      <c r="B33" s="112">
        <v>39</v>
      </c>
      <c r="C33" s="113">
        <v>1069</v>
      </c>
      <c r="D33" s="94" t="s">
        <v>135</v>
      </c>
      <c r="E33" s="92">
        <v>39</v>
      </c>
      <c r="F33" s="93">
        <v>1069</v>
      </c>
      <c r="G33" s="235" t="s">
        <v>135</v>
      </c>
      <c r="H33" s="147">
        <v>39</v>
      </c>
      <c r="I33" s="93">
        <v>1069</v>
      </c>
      <c r="J33" s="94" t="s">
        <v>135</v>
      </c>
    </row>
    <row r="34" spans="1:10" ht="15" customHeight="1">
      <c r="A34" s="51" t="s">
        <v>38</v>
      </c>
      <c r="B34" s="112">
        <v>9</v>
      </c>
      <c r="C34" s="113">
        <v>129</v>
      </c>
      <c r="D34" s="94">
        <v>1</v>
      </c>
      <c r="E34" s="92">
        <v>9</v>
      </c>
      <c r="F34" s="93">
        <v>129</v>
      </c>
      <c r="G34" s="235">
        <v>1</v>
      </c>
      <c r="H34" s="147">
        <v>9</v>
      </c>
      <c r="I34" s="93">
        <v>129</v>
      </c>
      <c r="J34" s="94">
        <v>1</v>
      </c>
    </row>
    <row r="35" spans="1:10" ht="15" customHeight="1">
      <c r="A35" s="51" t="s">
        <v>39</v>
      </c>
      <c r="B35" s="112">
        <v>7</v>
      </c>
      <c r="C35" s="113">
        <v>99</v>
      </c>
      <c r="D35" s="94" t="s">
        <v>135</v>
      </c>
      <c r="E35" s="92">
        <v>7</v>
      </c>
      <c r="F35" s="93">
        <v>99</v>
      </c>
      <c r="G35" s="235" t="s">
        <v>135</v>
      </c>
      <c r="H35" s="147">
        <v>7</v>
      </c>
      <c r="I35" s="93">
        <v>99</v>
      </c>
      <c r="J35" s="94" t="s">
        <v>135</v>
      </c>
    </row>
    <row r="36" spans="1:10" ht="15" customHeight="1">
      <c r="A36" s="51" t="s">
        <v>40</v>
      </c>
      <c r="B36" s="112">
        <v>8</v>
      </c>
      <c r="C36" s="113">
        <v>66</v>
      </c>
      <c r="D36" s="94" t="s">
        <v>135</v>
      </c>
      <c r="E36" s="92">
        <v>8</v>
      </c>
      <c r="F36" s="93">
        <v>66</v>
      </c>
      <c r="G36" s="235" t="s">
        <v>135</v>
      </c>
      <c r="H36" s="147">
        <v>8</v>
      </c>
      <c r="I36" s="93">
        <v>66</v>
      </c>
      <c r="J36" s="94" t="s">
        <v>135</v>
      </c>
    </row>
    <row r="37" spans="1:10" ht="15" customHeight="1">
      <c r="A37" s="51" t="s">
        <v>41</v>
      </c>
      <c r="B37" s="112">
        <v>18</v>
      </c>
      <c r="C37" s="113">
        <v>202</v>
      </c>
      <c r="D37" s="94" t="s">
        <v>135</v>
      </c>
      <c r="E37" s="92">
        <v>18</v>
      </c>
      <c r="F37" s="93">
        <v>202</v>
      </c>
      <c r="G37" s="235" t="s">
        <v>135</v>
      </c>
      <c r="H37" s="147">
        <v>15</v>
      </c>
      <c r="I37" s="93">
        <v>162</v>
      </c>
      <c r="J37" s="94" t="s">
        <v>135</v>
      </c>
    </row>
    <row r="38" spans="1:10" ht="15" customHeight="1">
      <c r="A38" s="51" t="s">
        <v>42</v>
      </c>
      <c r="B38" s="112">
        <v>13</v>
      </c>
      <c r="C38" s="113">
        <v>253</v>
      </c>
      <c r="D38" s="94" t="s">
        <v>135</v>
      </c>
      <c r="E38" s="92">
        <v>13</v>
      </c>
      <c r="F38" s="93">
        <v>253</v>
      </c>
      <c r="G38" s="235" t="s">
        <v>135</v>
      </c>
      <c r="H38" s="147">
        <v>12</v>
      </c>
      <c r="I38" s="93">
        <v>249</v>
      </c>
      <c r="J38" s="94" t="s">
        <v>135</v>
      </c>
    </row>
    <row r="39" spans="1:10" ht="15" customHeight="1">
      <c r="A39" s="51" t="s">
        <v>43</v>
      </c>
      <c r="B39" s="112">
        <v>18</v>
      </c>
      <c r="C39" s="113">
        <v>216</v>
      </c>
      <c r="D39" s="94">
        <v>1</v>
      </c>
      <c r="E39" s="92">
        <v>16</v>
      </c>
      <c r="F39" s="93">
        <v>214</v>
      </c>
      <c r="G39" s="235">
        <v>1</v>
      </c>
      <c r="H39" s="147">
        <v>18</v>
      </c>
      <c r="I39" s="93">
        <v>216</v>
      </c>
      <c r="J39" s="94">
        <v>1</v>
      </c>
    </row>
    <row r="40" spans="1:10" ht="15" customHeight="1">
      <c r="A40" s="51" t="s">
        <v>44</v>
      </c>
      <c r="B40" s="112">
        <v>11</v>
      </c>
      <c r="C40" s="113">
        <v>211</v>
      </c>
      <c r="D40" s="94" t="s">
        <v>135</v>
      </c>
      <c r="E40" s="92">
        <v>11</v>
      </c>
      <c r="F40" s="93">
        <v>211</v>
      </c>
      <c r="G40" s="235" t="s">
        <v>135</v>
      </c>
      <c r="H40" s="147">
        <v>11</v>
      </c>
      <c r="I40" s="93">
        <v>211</v>
      </c>
      <c r="J40" s="94" t="s">
        <v>135</v>
      </c>
    </row>
    <row r="41" spans="1:10" ht="15" customHeight="1">
      <c r="A41" s="51" t="s">
        <v>45</v>
      </c>
      <c r="B41" s="112">
        <v>7</v>
      </c>
      <c r="C41" s="113">
        <v>113</v>
      </c>
      <c r="D41" s="94" t="s">
        <v>135</v>
      </c>
      <c r="E41" s="92">
        <v>7</v>
      </c>
      <c r="F41" s="93">
        <v>113</v>
      </c>
      <c r="G41" s="235" t="s">
        <v>135</v>
      </c>
      <c r="H41" s="147">
        <v>6</v>
      </c>
      <c r="I41" s="93">
        <v>94</v>
      </c>
      <c r="J41" s="94" t="s">
        <v>135</v>
      </c>
    </row>
    <row r="42" spans="1:10" ht="15" customHeight="1">
      <c r="A42" s="51" t="s">
        <v>46</v>
      </c>
      <c r="B42" s="112">
        <v>4</v>
      </c>
      <c r="C42" s="113">
        <v>27</v>
      </c>
      <c r="D42" s="94" t="s">
        <v>135</v>
      </c>
      <c r="E42" s="92">
        <v>3</v>
      </c>
      <c r="F42" s="93">
        <v>26</v>
      </c>
      <c r="G42" s="235" t="s">
        <v>135</v>
      </c>
      <c r="H42" s="147">
        <v>4</v>
      </c>
      <c r="I42" s="93">
        <v>27</v>
      </c>
      <c r="J42" s="94" t="s">
        <v>135</v>
      </c>
    </row>
    <row r="43" spans="1:10" ht="15" customHeight="1">
      <c r="A43" s="51" t="s">
        <v>47</v>
      </c>
      <c r="B43" s="112">
        <v>12</v>
      </c>
      <c r="C43" s="113">
        <v>165</v>
      </c>
      <c r="D43" s="94" t="s">
        <v>135</v>
      </c>
      <c r="E43" s="92">
        <v>12</v>
      </c>
      <c r="F43" s="93">
        <v>165</v>
      </c>
      <c r="G43" s="235" t="s">
        <v>135</v>
      </c>
      <c r="H43" s="147">
        <v>11</v>
      </c>
      <c r="I43" s="93">
        <v>153</v>
      </c>
      <c r="J43" s="94" t="s">
        <v>135</v>
      </c>
    </row>
    <row r="44" spans="1:10" ht="15" customHeight="1">
      <c r="A44" s="51" t="s">
        <v>48</v>
      </c>
      <c r="B44" s="112">
        <v>17</v>
      </c>
      <c r="C44" s="113">
        <v>217</v>
      </c>
      <c r="D44" s="94" t="s">
        <v>135</v>
      </c>
      <c r="E44" s="92">
        <v>13</v>
      </c>
      <c r="F44" s="93">
        <v>186</v>
      </c>
      <c r="G44" s="235" t="s">
        <v>135</v>
      </c>
      <c r="H44" s="147">
        <v>17</v>
      </c>
      <c r="I44" s="93">
        <v>217</v>
      </c>
      <c r="J44" s="94" t="s">
        <v>135</v>
      </c>
    </row>
    <row r="45" spans="1:10" ht="15" customHeight="1">
      <c r="A45" s="51" t="s">
        <v>49</v>
      </c>
      <c r="B45" s="112">
        <v>47</v>
      </c>
      <c r="C45" s="113">
        <v>318</v>
      </c>
      <c r="D45" s="94" t="s">
        <v>135</v>
      </c>
      <c r="E45" s="92">
        <v>41</v>
      </c>
      <c r="F45" s="93">
        <v>294</v>
      </c>
      <c r="G45" s="235" t="s">
        <v>135</v>
      </c>
      <c r="H45" s="147">
        <v>47</v>
      </c>
      <c r="I45" s="93">
        <v>318</v>
      </c>
      <c r="J45" s="94" t="s">
        <v>135</v>
      </c>
    </row>
    <row r="46" spans="1:10" ht="15" customHeight="1">
      <c r="A46" s="51" t="s">
        <v>50</v>
      </c>
      <c r="B46" s="112">
        <v>10</v>
      </c>
      <c r="C46" s="113">
        <v>17</v>
      </c>
      <c r="D46" s="94" t="s">
        <v>135</v>
      </c>
      <c r="E46" s="92">
        <v>9</v>
      </c>
      <c r="F46" s="93">
        <v>16</v>
      </c>
      <c r="G46" s="235" t="s">
        <v>135</v>
      </c>
      <c r="H46" s="147">
        <v>10</v>
      </c>
      <c r="I46" s="93">
        <v>17</v>
      </c>
      <c r="J46" s="94" t="s">
        <v>135</v>
      </c>
    </row>
    <row r="47" spans="1:10" ht="15" customHeight="1">
      <c r="A47" s="51" t="s">
        <v>51</v>
      </c>
      <c r="B47" s="112">
        <v>21</v>
      </c>
      <c r="C47" s="113">
        <v>303</v>
      </c>
      <c r="D47" s="94" t="s">
        <v>135</v>
      </c>
      <c r="E47" s="92">
        <v>18</v>
      </c>
      <c r="F47" s="93">
        <v>300</v>
      </c>
      <c r="G47" s="235" t="s">
        <v>135</v>
      </c>
      <c r="H47" s="147">
        <v>21</v>
      </c>
      <c r="I47" s="93">
        <v>303</v>
      </c>
      <c r="J47" s="94" t="s">
        <v>135</v>
      </c>
    </row>
    <row r="48" spans="1:10" ht="15" customHeight="1">
      <c r="A48" s="51" t="s">
        <v>52</v>
      </c>
      <c r="B48" s="112">
        <v>6</v>
      </c>
      <c r="C48" s="113">
        <v>67</v>
      </c>
      <c r="D48" s="94" t="s">
        <v>135</v>
      </c>
      <c r="E48" s="92">
        <v>6</v>
      </c>
      <c r="F48" s="93">
        <v>67</v>
      </c>
      <c r="G48" s="235" t="s">
        <v>135</v>
      </c>
      <c r="H48" s="147">
        <v>6</v>
      </c>
      <c r="I48" s="93">
        <v>67</v>
      </c>
      <c r="J48" s="94" t="s">
        <v>135</v>
      </c>
    </row>
    <row r="49" spans="1:10" ht="15" customHeight="1">
      <c r="A49" s="51" t="s">
        <v>53</v>
      </c>
      <c r="B49" s="112">
        <v>6</v>
      </c>
      <c r="C49" s="113">
        <v>126</v>
      </c>
      <c r="D49" s="94" t="s">
        <v>135</v>
      </c>
      <c r="E49" s="92">
        <v>6</v>
      </c>
      <c r="F49" s="93">
        <v>126</v>
      </c>
      <c r="G49" s="235" t="s">
        <v>135</v>
      </c>
      <c r="H49" s="147">
        <v>6</v>
      </c>
      <c r="I49" s="93">
        <v>126</v>
      </c>
      <c r="J49" s="94" t="s">
        <v>135</v>
      </c>
    </row>
    <row r="50" spans="1:10" ht="15" customHeight="1">
      <c r="A50" s="51" t="s">
        <v>54</v>
      </c>
      <c r="B50" s="112">
        <v>30</v>
      </c>
      <c r="C50" s="113">
        <v>293</v>
      </c>
      <c r="D50" s="94" t="s">
        <v>135</v>
      </c>
      <c r="E50" s="92">
        <v>24</v>
      </c>
      <c r="F50" s="93">
        <v>186</v>
      </c>
      <c r="G50" s="235" t="s">
        <v>135</v>
      </c>
      <c r="H50" s="147">
        <v>30</v>
      </c>
      <c r="I50" s="93">
        <v>293</v>
      </c>
      <c r="J50" s="94" t="s">
        <v>135</v>
      </c>
    </row>
    <row r="51" spans="1:10" ht="15" customHeight="1">
      <c r="A51" s="51" t="s">
        <v>55</v>
      </c>
      <c r="B51" s="112">
        <v>8</v>
      </c>
      <c r="C51" s="113">
        <v>79</v>
      </c>
      <c r="D51" s="94" t="s">
        <v>135</v>
      </c>
      <c r="E51" s="92">
        <v>7</v>
      </c>
      <c r="F51" s="93">
        <v>78</v>
      </c>
      <c r="G51" s="235" t="s">
        <v>135</v>
      </c>
      <c r="H51" s="147">
        <v>8</v>
      </c>
      <c r="I51" s="93">
        <v>79</v>
      </c>
      <c r="J51" s="94" t="s">
        <v>135</v>
      </c>
    </row>
    <row r="52" spans="1:10" ht="15" customHeight="1" thickBot="1">
      <c r="A52" s="342" t="s">
        <v>56</v>
      </c>
      <c r="B52" s="343">
        <v>26</v>
      </c>
      <c r="C52" s="344">
        <v>184</v>
      </c>
      <c r="D52" s="107" t="s">
        <v>135</v>
      </c>
      <c r="E52" s="105">
        <v>23</v>
      </c>
      <c r="F52" s="106">
        <v>165</v>
      </c>
      <c r="G52" s="345" t="s">
        <v>135</v>
      </c>
      <c r="H52" s="148">
        <v>26</v>
      </c>
      <c r="I52" s="106">
        <v>184</v>
      </c>
      <c r="J52" s="107" t="s">
        <v>135</v>
      </c>
    </row>
    <row r="53" spans="1:10" ht="21" customHeight="1" thickBot="1">
      <c r="A53" s="155" t="s">
        <v>57</v>
      </c>
      <c r="B53" s="116"/>
      <c r="C53" s="117"/>
      <c r="D53" s="233"/>
      <c r="E53" s="116"/>
      <c r="F53" s="117"/>
      <c r="G53" s="118"/>
      <c r="H53" s="149"/>
      <c r="I53" s="117"/>
      <c r="J53" s="118"/>
    </row>
    <row r="54" spans="1:10" ht="15" customHeight="1">
      <c r="A54" s="50" t="s">
        <v>58</v>
      </c>
      <c r="B54" s="114">
        <v>28</v>
      </c>
      <c r="C54" s="115">
        <v>171</v>
      </c>
      <c r="D54" s="234" t="s">
        <v>135</v>
      </c>
      <c r="E54" s="142">
        <v>9</v>
      </c>
      <c r="F54" s="143">
        <v>149</v>
      </c>
      <c r="G54" s="235" t="s">
        <v>135</v>
      </c>
      <c r="H54" s="150">
        <v>28</v>
      </c>
      <c r="I54" s="143">
        <v>171</v>
      </c>
      <c r="J54" s="144" t="s">
        <v>135</v>
      </c>
    </row>
    <row r="55" spans="1:10" ht="15" customHeight="1">
      <c r="A55" s="51" t="s">
        <v>59</v>
      </c>
      <c r="B55" s="153">
        <v>7</v>
      </c>
      <c r="C55" s="119">
        <v>59</v>
      </c>
      <c r="D55" s="235" t="s">
        <v>135</v>
      </c>
      <c r="E55" s="92">
        <v>7</v>
      </c>
      <c r="F55" s="93">
        <v>59</v>
      </c>
      <c r="G55" s="235" t="s">
        <v>135</v>
      </c>
      <c r="H55" s="147">
        <v>7</v>
      </c>
      <c r="I55" s="93">
        <v>59</v>
      </c>
      <c r="J55" s="94" t="s">
        <v>135</v>
      </c>
    </row>
    <row r="56" spans="1:10" ht="15" customHeight="1">
      <c r="A56" s="51" t="s">
        <v>60</v>
      </c>
      <c r="B56" s="153">
        <v>4</v>
      </c>
      <c r="C56" s="119">
        <v>20</v>
      </c>
      <c r="D56" s="235" t="s">
        <v>135</v>
      </c>
      <c r="E56" s="92">
        <v>4</v>
      </c>
      <c r="F56" s="93">
        <v>20</v>
      </c>
      <c r="G56" s="235" t="s">
        <v>135</v>
      </c>
      <c r="H56" s="147">
        <v>4</v>
      </c>
      <c r="I56" s="93">
        <v>20</v>
      </c>
      <c r="J56" s="94" t="s">
        <v>135</v>
      </c>
    </row>
    <row r="57" spans="1:10" ht="15" customHeight="1">
      <c r="A57" s="51" t="s">
        <v>61</v>
      </c>
      <c r="B57" s="153">
        <v>10</v>
      </c>
      <c r="C57" s="119">
        <v>67</v>
      </c>
      <c r="D57" s="235" t="s">
        <v>135</v>
      </c>
      <c r="E57" s="92">
        <v>10</v>
      </c>
      <c r="F57" s="93">
        <v>67</v>
      </c>
      <c r="G57" s="235" t="s">
        <v>135</v>
      </c>
      <c r="H57" s="147">
        <v>10</v>
      </c>
      <c r="I57" s="93">
        <v>67</v>
      </c>
      <c r="J57" s="94" t="s">
        <v>135</v>
      </c>
    </row>
    <row r="58" spans="1:10" ht="15" customHeight="1">
      <c r="A58" s="51" t="s">
        <v>62</v>
      </c>
      <c r="B58" s="153">
        <v>106</v>
      </c>
      <c r="C58" s="119">
        <v>741</v>
      </c>
      <c r="D58" s="235" t="s">
        <v>135</v>
      </c>
      <c r="E58" s="92">
        <v>101</v>
      </c>
      <c r="F58" s="93">
        <v>736</v>
      </c>
      <c r="G58" s="235" t="s">
        <v>135</v>
      </c>
      <c r="H58" s="147">
        <v>105</v>
      </c>
      <c r="I58" s="93">
        <v>729</v>
      </c>
      <c r="J58" s="94" t="s">
        <v>135</v>
      </c>
    </row>
    <row r="59" spans="1:10" ht="15" customHeight="1">
      <c r="A59" s="51" t="s">
        <v>63</v>
      </c>
      <c r="B59" s="153">
        <v>50</v>
      </c>
      <c r="C59" s="119">
        <v>258</v>
      </c>
      <c r="D59" s="235" t="s">
        <v>135</v>
      </c>
      <c r="E59" s="92">
        <v>45</v>
      </c>
      <c r="F59" s="93">
        <v>245</v>
      </c>
      <c r="G59" s="235" t="s">
        <v>135</v>
      </c>
      <c r="H59" s="147">
        <v>49</v>
      </c>
      <c r="I59" s="93">
        <v>238</v>
      </c>
      <c r="J59" s="94" t="s">
        <v>135</v>
      </c>
    </row>
    <row r="60" spans="1:10" ht="15" customHeight="1">
      <c r="A60" s="51" t="s">
        <v>64</v>
      </c>
      <c r="B60" s="153">
        <v>9</v>
      </c>
      <c r="C60" s="119">
        <v>48</v>
      </c>
      <c r="D60" s="235" t="s">
        <v>135</v>
      </c>
      <c r="E60" s="92">
        <v>9</v>
      </c>
      <c r="F60" s="93">
        <v>48</v>
      </c>
      <c r="G60" s="235" t="s">
        <v>135</v>
      </c>
      <c r="H60" s="147">
        <v>9</v>
      </c>
      <c r="I60" s="93">
        <v>48</v>
      </c>
      <c r="J60" s="94" t="s">
        <v>135</v>
      </c>
    </row>
    <row r="61" spans="1:10" ht="15" customHeight="1">
      <c r="A61" s="51" t="s">
        <v>89</v>
      </c>
      <c r="B61" s="153">
        <v>3</v>
      </c>
      <c r="C61" s="119">
        <v>35</v>
      </c>
      <c r="D61" s="235" t="s">
        <v>135</v>
      </c>
      <c r="E61" s="92">
        <v>3</v>
      </c>
      <c r="F61" s="93">
        <v>35</v>
      </c>
      <c r="G61" s="235" t="s">
        <v>135</v>
      </c>
      <c r="H61" s="147">
        <v>3</v>
      </c>
      <c r="I61" s="93">
        <v>35</v>
      </c>
      <c r="J61" s="94" t="s">
        <v>135</v>
      </c>
    </row>
    <row r="62" spans="1:10" ht="15" customHeight="1">
      <c r="A62" s="51" t="s">
        <v>65</v>
      </c>
      <c r="B62" s="153">
        <v>5</v>
      </c>
      <c r="C62" s="119">
        <v>71</v>
      </c>
      <c r="D62" s="235" t="s">
        <v>135</v>
      </c>
      <c r="E62" s="92">
        <v>5</v>
      </c>
      <c r="F62" s="93">
        <v>71</v>
      </c>
      <c r="G62" s="235" t="s">
        <v>135</v>
      </c>
      <c r="H62" s="147">
        <v>5</v>
      </c>
      <c r="I62" s="93">
        <v>71</v>
      </c>
      <c r="J62" s="94" t="s">
        <v>135</v>
      </c>
    </row>
    <row r="63" spans="1:10" ht="15" customHeight="1">
      <c r="A63" s="51" t="s">
        <v>66</v>
      </c>
      <c r="B63" s="153">
        <v>5</v>
      </c>
      <c r="C63" s="119">
        <v>59</v>
      </c>
      <c r="D63" s="235" t="s">
        <v>135</v>
      </c>
      <c r="E63" s="92">
        <v>5</v>
      </c>
      <c r="F63" s="93">
        <v>59</v>
      </c>
      <c r="G63" s="235" t="s">
        <v>135</v>
      </c>
      <c r="H63" s="147">
        <v>5</v>
      </c>
      <c r="I63" s="93">
        <v>59</v>
      </c>
      <c r="J63" s="94" t="s">
        <v>135</v>
      </c>
    </row>
    <row r="64" spans="1:10" ht="15" customHeight="1">
      <c r="A64" s="51" t="s">
        <v>67</v>
      </c>
      <c r="B64" s="153">
        <v>6</v>
      </c>
      <c r="C64" s="119">
        <v>246</v>
      </c>
      <c r="D64" s="235" t="s">
        <v>135</v>
      </c>
      <c r="E64" s="92">
        <v>6</v>
      </c>
      <c r="F64" s="93">
        <v>246</v>
      </c>
      <c r="G64" s="235" t="s">
        <v>135</v>
      </c>
      <c r="H64" s="147">
        <v>6</v>
      </c>
      <c r="I64" s="93">
        <v>246</v>
      </c>
      <c r="J64" s="94" t="s">
        <v>135</v>
      </c>
    </row>
    <row r="65" spans="1:10" ht="15" customHeight="1">
      <c r="A65" s="51" t="s">
        <v>68</v>
      </c>
      <c r="B65" s="153">
        <v>26</v>
      </c>
      <c r="C65" s="119">
        <v>174</v>
      </c>
      <c r="D65" s="235" t="s">
        <v>135</v>
      </c>
      <c r="E65" s="92">
        <v>26</v>
      </c>
      <c r="F65" s="93">
        <v>174</v>
      </c>
      <c r="G65" s="235" t="s">
        <v>135</v>
      </c>
      <c r="H65" s="147">
        <v>25</v>
      </c>
      <c r="I65" s="93">
        <v>155</v>
      </c>
      <c r="J65" s="94" t="s">
        <v>135</v>
      </c>
    </row>
    <row r="66" spans="1:10" ht="15" customHeight="1">
      <c r="A66" s="51" t="s">
        <v>69</v>
      </c>
      <c r="B66" s="153">
        <v>12</v>
      </c>
      <c r="C66" s="119">
        <v>185</v>
      </c>
      <c r="D66" s="235" t="s">
        <v>135</v>
      </c>
      <c r="E66" s="92">
        <v>12</v>
      </c>
      <c r="F66" s="93">
        <v>185</v>
      </c>
      <c r="G66" s="235" t="s">
        <v>135</v>
      </c>
      <c r="H66" s="147">
        <v>12</v>
      </c>
      <c r="I66" s="93">
        <v>185</v>
      </c>
      <c r="J66" s="94" t="s">
        <v>135</v>
      </c>
    </row>
    <row r="67" spans="1:10" ht="15" customHeight="1">
      <c r="A67" s="51" t="s">
        <v>70</v>
      </c>
      <c r="B67" s="153">
        <v>35</v>
      </c>
      <c r="C67" s="119">
        <v>512</v>
      </c>
      <c r="D67" s="235" t="s">
        <v>135</v>
      </c>
      <c r="E67" s="92">
        <v>34</v>
      </c>
      <c r="F67" s="93">
        <v>502</v>
      </c>
      <c r="G67" s="235" t="s">
        <v>135</v>
      </c>
      <c r="H67" s="147">
        <v>35</v>
      </c>
      <c r="I67" s="93">
        <v>512</v>
      </c>
      <c r="J67" s="94" t="s">
        <v>135</v>
      </c>
    </row>
    <row r="68" spans="1:10" ht="15" customHeight="1">
      <c r="A68" s="51" t="s">
        <v>71</v>
      </c>
      <c r="B68" s="153">
        <v>4</v>
      </c>
      <c r="C68" s="119">
        <v>109</v>
      </c>
      <c r="D68" s="235" t="s">
        <v>135</v>
      </c>
      <c r="E68" s="92">
        <v>4</v>
      </c>
      <c r="F68" s="93">
        <v>109</v>
      </c>
      <c r="G68" s="235" t="s">
        <v>135</v>
      </c>
      <c r="H68" s="147">
        <v>4</v>
      </c>
      <c r="I68" s="93">
        <v>109</v>
      </c>
      <c r="J68" s="94" t="s">
        <v>135</v>
      </c>
    </row>
    <row r="69" spans="1:10" ht="15" customHeight="1">
      <c r="A69" s="51" t="s">
        <v>72</v>
      </c>
      <c r="B69" s="153">
        <v>12</v>
      </c>
      <c r="C69" s="119">
        <v>124</v>
      </c>
      <c r="D69" s="235" t="s">
        <v>135</v>
      </c>
      <c r="E69" s="92">
        <v>12</v>
      </c>
      <c r="F69" s="93">
        <v>124</v>
      </c>
      <c r="G69" s="235" t="s">
        <v>135</v>
      </c>
      <c r="H69" s="147">
        <v>12</v>
      </c>
      <c r="I69" s="93">
        <v>124</v>
      </c>
      <c r="J69" s="94" t="s">
        <v>135</v>
      </c>
    </row>
    <row r="70" spans="1:10" ht="15" customHeight="1">
      <c r="A70" s="51" t="s">
        <v>224</v>
      </c>
      <c r="B70" s="153">
        <v>3</v>
      </c>
      <c r="C70" s="119">
        <v>85</v>
      </c>
      <c r="D70" s="235" t="s">
        <v>135</v>
      </c>
      <c r="E70" s="92">
        <v>3</v>
      </c>
      <c r="F70" s="93">
        <v>85</v>
      </c>
      <c r="G70" s="235" t="s">
        <v>135</v>
      </c>
      <c r="H70" s="147">
        <v>3</v>
      </c>
      <c r="I70" s="93">
        <v>85</v>
      </c>
      <c r="J70" s="94" t="s">
        <v>135</v>
      </c>
    </row>
    <row r="71" spans="1:10" ht="15" customHeight="1">
      <c r="A71" s="52" t="s">
        <v>73</v>
      </c>
      <c r="B71" s="153">
        <v>6</v>
      </c>
      <c r="C71" s="119">
        <v>48</v>
      </c>
      <c r="D71" s="235" t="s">
        <v>135</v>
      </c>
      <c r="E71" s="92">
        <v>6</v>
      </c>
      <c r="F71" s="93">
        <v>48</v>
      </c>
      <c r="G71" s="235" t="s">
        <v>135</v>
      </c>
      <c r="H71" s="147">
        <v>6</v>
      </c>
      <c r="I71" s="93">
        <v>48</v>
      </c>
      <c r="J71" s="94" t="s">
        <v>135</v>
      </c>
    </row>
    <row r="72" spans="1:10" ht="15" customHeight="1">
      <c r="A72" s="51" t="s">
        <v>74</v>
      </c>
      <c r="B72" s="153">
        <v>14</v>
      </c>
      <c r="C72" s="119">
        <v>78</v>
      </c>
      <c r="D72" s="235" t="s">
        <v>135</v>
      </c>
      <c r="E72" s="92">
        <v>13</v>
      </c>
      <c r="F72" s="93">
        <v>77</v>
      </c>
      <c r="G72" s="235" t="s">
        <v>135</v>
      </c>
      <c r="H72" s="147">
        <v>14</v>
      </c>
      <c r="I72" s="93">
        <v>78</v>
      </c>
      <c r="J72" s="94" t="s">
        <v>135</v>
      </c>
    </row>
    <row r="73" spans="1:10" ht="15" customHeight="1">
      <c r="A73" s="51" t="s">
        <v>75</v>
      </c>
      <c r="B73" s="153">
        <v>24</v>
      </c>
      <c r="C73" s="119">
        <v>150</v>
      </c>
      <c r="D73" s="235" t="s">
        <v>135</v>
      </c>
      <c r="E73" s="92">
        <v>19</v>
      </c>
      <c r="F73" s="93">
        <v>127</v>
      </c>
      <c r="G73" s="235" t="s">
        <v>135</v>
      </c>
      <c r="H73" s="147">
        <v>24</v>
      </c>
      <c r="I73" s="93">
        <v>150</v>
      </c>
      <c r="J73" s="94" t="s">
        <v>135</v>
      </c>
    </row>
    <row r="74" spans="1:10" ht="15" customHeight="1">
      <c r="A74" s="51" t="s">
        <v>111</v>
      </c>
      <c r="B74" s="153">
        <v>3</v>
      </c>
      <c r="C74" s="119">
        <v>13</v>
      </c>
      <c r="D74" s="235" t="s">
        <v>135</v>
      </c>
      <c r="E74" s="92">
        <v>3</v>
      </c>
      <c r="F74" s="93">
        <v>13</v>
      </c>
      <c r="G74" s="235" t="s">
        <v>135</v>
      </c>
      <c r="H74" s="147">
        <v>3</v>
      </c>
      <c r="I74" s="93">
        <v>13</v>
      </c>
      <c r="J74" s="94" t="s">
        <v>135</v>
      </c>
    </row>
    <row r="75" spans="1:10" ht="15" customHeight="1">
      <c r="A75" s="51" t="s">
        <v>76</v>
      </c>
      <c r="B75" s="153">
        <v>11</v>
      </c>
      <c r="C75" s="119">
        <v>162</v>
      </c>
      <c r="D75" s="235" t="s">
        <v>135</v>
      </c>
      <c r="E75" s="92">
        <v>4</v>
      </c>
      <c r="F75" s="93">
        <v>155</v>
      </c>
      <c r="G75" s="235" t="s">
        <v>135</v>
      </c>
      <c r="H75" s="147">
        <v>11</v>
      </c>
      <c r="I75" s="93">
        <v>162</v>
      </c>
      <c r="J75" s="94" t="s">
        <v>135</v>
      </c>
    </row>
    <row r="76" spans="1:10" ht="15" customHeight="1">
      <c r="A76" s="51" t="s">
        <v>77</v>
      </c>
      <c r="B76" s="366" t="s">
        <v>135</v>
      </c>
      <c r="C76" s="367" t="s">
        <v>135</v>
      </c>
      <c r="D76" s="235" t="s">
        <v>135</v>
      </c>
      <c r="E76" s="366" t="s">
        <v>135</v>
      </c>
      <c r="F76" s="367" t="s">
        <v>135</v>
      </c>
      <c r="G76" s="235" t="s">
        <v>135</v>
      </c>
      <c r="H76" s="366" t="s">
        <v>135</v>
      </c>
      <c r="I76" s="367" t="s">
        <v>135</v>
      </c>
      <c r="J76" s="235" t="s">
        <v>135</v>
      </c>
    </row>
    <row r="77" spans="1:10" ht="15" customHeight="1">
      <c r="A77" s="51" t="s">
        <v>78</v>
      </c>
      <c r="B77" s="92">
        <v>1</v>
      </c>
      <c r="C77" s="93">
        <v>3</v>
      </c>
      <c r="D77" s="235" t="s">
        <v>135</v>
      </c>
      <c r="E77" s="92">
        <v>1</v>
      </c>
      <c r="F77" s="93">
        <v>3</v>
      </c>
      <c r="G77" s="235" t="s">
        <v>135</v>
      </c>
      <c r="H77" s="92">
        <v>1</v>
      </c>
      <c r="I77" s="93">
        <v>3</v>
      </c>
      <c r="J77" s="235" t="s">
        <v>135</v>
      </c>
    </row>
    <row r="78" spans="1:10" ht="15" customHeight="1">
      <c r="A78" s="51" t="s">
        <v>261</v>
      </c>
      <c r="B78" s="92">
        <v>1</v>
      </c>
      <c r="C78" s="93">
        <v>2</v>
      </c>
      <c r="D78" s="235" t="s">
        <v>135</v>
      </c>
      <c r="E78" s="92">
        <v>1</v>
      </c>
      <c r="F78" s="93">
        <v>2</v>
      </c>
      <c r="G78" s="235" t="s">
        <v>135</v>
      </c>
      <c r="H78" s="92">
        <v>1</v>
      </c>
      <c r="I78" s="93">
        <v>2</v>
      </c>
      <c r="J78" s="235" t="s">
        <v>135</v>
      </c>
    </row>
    <row r="79" spans="1:10" ht="15" customHeight="1">
      <c r="A79" s="51" t="s">
        <v>79</v>
      </c>
      <c r="B79" s="92">
        <v>1</v>
      </c>
      <c r="C79" s="93">
        <v>2</v>
      </c>
      <c r="D79" s="235" t="s">
        <v>135</v>
      </c>
      <c r="E79" s="92">
        <v>1</v>
      </c>
      <c r="F79" s="93">
        <v>2</v>
      </c>
      <c r="G79" s="235" t="s">
        <v>135</v>
      </c>
      <c r="H79" s="92">
        <v>1</v>
      </c>
      <c r="I79" s="93">
        <v>2</v>
      </c>
      <c r="J79" s="235" t="s">
        <v>135</v>
      </c>
    </row>
    <row r="80" spans="1:10" ht="15" customHeight="1">
      <c r="A80" s="51" t="s">
        <v>80</v>
      </c>
      <c r="B80" s="153">
        <v>3</v>
      </c>
      <c r="C80" s="119">
        <v>7</v>
      </c>
      <c r="D80" s="235" t="s">
        <v>135</v>
      </c>
      <c r="E80" s="92">
        <v>1</v>
      </c>
      <c r="F80" s="93">
        <v>1</v>
      </c>
      <c r="G80" s="235" t="s">
        <v>135</v>
      </c>
      <c r="H80" s="147">
        <v>3</v>
      </c>
      <c r="I80" s="93">
        <v>7</v>
      </c>
      <c r="J80" s="94" t="s">
        <v>135</v>
      </c>
    </row>
    <row r="81" spans="1:10" ht="15" customHeight="1">
      <c r="A81" s="51" t="s">
        <v>276</v>
      </c>
      <c r="B81" s="366" t="s">
        <v>135</v>
      </c>
      <c r="C81" s="367" t="s">
        <v>135</v>
      </c>
      <c r="D81" s="235" t="s">
        <v>135</v>
      </c>
      <c r="E81" s="92" t="s">
        <v>135</v>
      </c>
      <c r="F81" s="93" t="s">
        <v>135</v>
      </c>
      <c r="G81" s="235" t="s">
        <v>135</v>
      </c>
      <c r="H81" s="147">
        <v>0</v>
      </c>
      <c r="I81" s="93">
        <v>0</v>
      </c>
      <c r="J81" s="94" t="s">
        <v>135</v>
      </c>
    </row>
    <row r="82" spans="1:10" ht="15" customHeight="1">
      <c r="A82" s="51" t="s">
        <v>81</v>
      </c>
      <c r="B82" s="153">
        <v>1</v>
      </c>
      <c r="C82" s="119">
        <v>12</v>
      </c>
      <c r="D82" s="235" t="s">
        <v>135</v>
      </c>
      <c r="E82" s="92">
        <v>1</v>
      </c>
      <c r="F82" s="93">
        <v>12</v>
      </c>
      <c r="G82" s="235" t="s">
        <v>135</v>
      </c>
      <c r="H82" s="147">
        <v>1</v>
      </c>
      <c r="I82" s="93">
        <v>12</v>
      </c>
      <c r="J82" s="94" t="s">
        <v>135</v>
      </c>
    </row>
    <row r="83" spans="1:10" ht="15" customHeight="1">
      <c r="A83" s="51" t="s">
        <v>82</v>
      </c>
      <c r="B83" s="153">
        <v>12</v>
      </c>
      <c r="C83" s="119">
        <v>12</v>
      </c>
      <c r="D83" s="235" t="s">
        <v>135</v>
      </c>
      <c r="E83" s="92">
        <v>12</v>
      </c>
      <c r="F83" s="93">
        <v>12</v>
      </c>
      <c r="G83" s="235" t="s">
        <v>135</v>
      </c>
      <c r="H83" s="147">
        <v>12</v>
      </c>
      <c r="I83" s="93">
        <v>12</v>
      </c>
      <c r="J83" s="94" t="s">
        <v>135</v>
      </c>
    </row>
    <row r="84" spans="1:10" ht="15" customHeight="1">
      <c r="A84" s="51" t="s">
        <v>265</v>
      </c>
      <c r="B84" s="153">
        <v>6</v>
      </c>
      <c r="C84" s="119">
        <v>27</v>
      </c>
      <c r="D84" s="235" t="s">
        <v>135</v>
      </c>
      <c r="E84" s="92">
        <v>5</v>
      </c>
      <c r="F84" s="93">
        <v>23</v>
      </c>
      <c r="G84" s="235" t="s">
        <v>135</v>
      </c>
      <c r="H84" s="147">
        <v>6</v>
      </c>
      <c r="I84" s="93">
        <v>27</v>
      </c>
      <c r="J84" s="94" t="s">
        <v>135</v>
      </c>
    </row>
    <row r="85" spans="1:10" ht="15" customHeight="1">
      <c r="A85" s="51" t="s">
        <v>83</v>
      </c>
      <c r="B85" s="153">
        <v>1</v>
      </c>
      <c r="C85" s="119">
        <v>1</v>
      </c>
      <c r="D85" s="235" t="s">
        <v>135</v>
      </c>
      <c r="E85" s="92">
        <v>1</v>
      </c>
      <c r="F85" s="93">
        <v>1</v>
      </c>
      <c r="G85" s="235" t="s">
        <v>135</v>
      </c>
      <c r="H85" s="147">
        <v>1</v>
      </c>
      <c r="I85" s="93">
        <v>1</v>
      </c>
      <c r="J85" s="94" t="s">
        <v>135</v>
      </c>
    </row>
    <row r="86" spans="1:10" ht="15" customHeight="1">
      <c r="A86" s="51" t="s">
        <v>84</v>
      </c>
      <c r="B86" s="153">
        <v>2</v>
      </c>
      <c r="C86" s="119">
        <v>49</v>
      </c>
      <c r="D86" s="235" t="s">
        <v>135</v>
      </c>
      <c r="E86" s="92">
        <v>2</v>
      </c>
      <c r="F86" s="93">
        <v>49</v>
      </c>
      <c r="G86" s="235" t="s">
        <v>135</v>
      </c>
      <c r="H86" s="147">
        <v>2</v>
      </c>
      <c r="I86" s="93">
        <v>49</v>
      </c>
      <c r="J86" s="94" t="s">
        <v>135</v>
      </c>
    </row>
    <row r="87" spans="1:10" ht="15" customHeight="1">
      <c r="A87" s="51" t="s">
        <v>225</v>
      </c>
      <c r="B87" s="153">
        <v>2</v>
      </c>
      <c r="C87" s="119">
        <v>27</v>
      </c>
      <c r="D87" s="235" t="s">
        <v>135</v>
      </c>
      <c r="E87" s="92">
        <v>2</v>
      </c>
      <c r="F87" s="93">
        <v>27</v>
      </c>
      <c r="G87" s="235" t="s">
        <v>135</v>
      </c>
      <c r="H87" s="147">
        <v>2</v>
      </c>
      <c r="I87" s="93">
        <v>27</v>
      </c>
      <c r="J87" s="94" t="s">
        <v>135</v>
      </c>
    </row>
    <row r="88" spans="1:10" ht="15" customHeight="1">
      <c r="A88" s="51" t="s">
        <v>85</v>
      </c>
      <c r="B88" s="153">
        <v>2</v>
      </c>
      <c r="C88" s="119">
        <v>11</v>
      </c>
      <c r="D88" s="235" t="s">
        <v>135</v>
      </c>
      <c r="E88" s="92">
        <v>2</v>
      </c>
      <c r="F88" s="93">
        <v>11</v>
      </c>
      <c r="G88" s="235" t="s">
        <v>135</v>
      </c>
      <c r="H88" s="147">
        <v>2</v>
      </c>
      <c r="I88" s="93">
        <v>11</v>
      </c>
      <c r="J88" s="94" t="s">
        <v>135</v>
      </c>
    </row>
    <row r="89" spans="1:10" ht="15" customHeight="1">
      <c r="A89" s="51" t="s">
        <v>259</v>
      </c>
      <c r="B89" s="92">
        <v>2</v>
      </c>
      <c r="C89" s="93">
        <v>11</v>
      </c>
      <c r="D89" s="235" t="s">
        <v>135</v>
      </c>
      <c r="E89" s="92">
        <v>2</v>
      </c>
      <c r="F89" s="93">
        <v>11</v>
      </c>
      <c r="G89" s="235" t="s">
        <v>135</v>
      </c>
      <c r="H89" s="92">
        <v>2</v>
      </c>
      <c r="I89" s="93">
        <v>11</v>
      </c>
      <c r="J89" s="235" t="s">
        <v>135</v>
      </c>
    </row>
    <row r="90" spans="1:10" ht="15" customHeight="1">
      <c r="A90" s="51" t="s">
        <v>266</v>
      </c>
      <c r="B90" s="153">
        <v>3</v>
      </c>
      <c r="C90" s="119">
        <v>5</v>
      </c>
      <c r="D90" s="235" t="s">
        <v>135</v>
      </c>
      <c r="E90" s="92">
        <v>3</v>
      </c>
      <c r="F90" s="93">
        <v>5</v>
      </c>
      <c r="G90" s="235" t="s">
        <v>135</v>
      </c>
      <c r="H90" s="147">
        <v>3</v>
      </c>
      <c r="I90" s="93">
        <v>5</v>
      </c>
      <c r="J90" s="94" t="s">
        <v>135</v>
      </c>
    </row>
    <row r="91" spans="1:10" ht="15" customHeight="1">
      <c r="A91" s="51" t="s">
        <v>86</v>
      </c>
      <c r="B91" s="153">
        <v>5</v>
      </c>
      <c r="C91" s="119">
        <v>16</v>
      </c>
      <c r="D91" s="235" t="s">
        <v>135</v>
      </c>
      <c r="E91" s="92">
        <v>5</v>
      </c>
      <c r="F91" s="93">
        <v>16</v>
      </c>
      <c r="G91" s="235" t="s">
        <v>135</v>
      </c>
      <c r="H91" s="147">
        <v>5</v>
      </c>
      <c r="I91" s="93">
        <v>16</v>
      </c>
      <c r="J91" s="94" t="s">
        <v>135</v>
      </c>
    </row>
    <row r="92" spans="1:10" ht="15" customHeight="1">
      <c r="A92" s="51" t="s">
        <v>87</v>
      </c>
      <c r="B92" s="153">
        <v>2</v>
      </c>
      <c r="C92" s="119">
        <v>48</v>
      </c>
      <c r="D92" s="235" t="s">
        <v>135</v>
      </c>
      <c r="E92" s="92">
        <v>2</v>
      </c>
      <c r="F92" s="93">
        <v>48</v>
      </c>
      <c r="G92" s="235" t="s">
        <v>135</v>
      </c>
      <c r="H92" s="147">
        <v>2</v>
      </c>
      <c r="I92" s="93">
        <v>48</v>
      </c>
      <c r="J92" s="94" t="s">
        <v>135</v>
      </c>
    </row>
    <row r="93" spans="1:10" ht="15" customHeight="1">
      <c r="A93" s="51" t="s">
        <v>260</v>
      </c>
      <c r="B93" s="153">
        <v>5</v>
      </c>
      <c r="C93" s="119">
        <v>84</v>
      </c>
      <c r="D93" s="235" t="s">
        <v>135</v>
      </c>
      <c r="E93" s="92">
        <v>5</v>
      </c>
      <c r="F93" s="93">
        <v>84</v>
      </c>
      <c r="G93" s="235" t="s">
        <v>135</v>
      </c>
      <c r="H93" s="147">
        <v>4</v>
      </c>
      <c r="I93" s="93">
        <v>25</v>
      </c>
      <c r="J93" s="94" t="s">
        <v>135</v>
      </c>
    </row>
    <row r="94" spans="1:10" ht="15" customHeight="1">
      <c r="A94" s="51" t="s">
        <v>88</v>
      </c>
      <c r="B94" s="153">
        <v>3</v>
      </c>
      <c r="C94" s="119">
        <v>84</v>
      </c>
      <c r="D94" s="235" t="s">
        <v>135</v>
      </c>
      <c r="E94" s="92">
        <v>3</v>
      </c>
      <c r="F94" s="93">
        <v>84</v>
      </c>
      <c r="G94" s="235" t="s">
        <v>135</v>
      </c>
      <c r="H94" s="147">
        <v>3</v>
      </c>
      <c r="I94" s="93">
        <v>84</v>
      </c>
      <c r="J94" s="94" t="s">
        <v>135</v>
      </c>
    </row>
    <row r="95" spans="1:10" ht="15" customHeight="1">
      <c r="A95" s="51" t="s">
        <v>262</v>
      </c>
      <c r="B95" s="153">
        <v>1</v>
      </c>
      <c r="C95" s="119">
        <v>2</v>
      </c>
      <c r="D95" s="235" t="s">
        <v>135</v>
      </c>
      <c r="E95" s="92">
        <v>1</v>
      </c>
      <c r="F95" s="93">
        <v>2</v>
      </c>
      <c r="G95" s="235" t="s">
        <v>135</v>
      </c>
      <c r="H95" s="147">
        <v>1</v>
      </c>
      <c r="I95" s="93">
        <v>2</v>
      </c>
      <c r="J95" s="94" t="s">
        <v>135</v>
      </c>
    </row>
    <row r="96" spans="1:10" ht="15" customHeight="1">
      <c r="A96" s="51" t="s">
        <v>90</v>
      </c>
      <c r="B96" s="153">
        <v>3</v>
      </c>
      <c r="C96" s="119">
        <v>17</v>
      </c>
      <c r="D96" s="235" t="s">
        <v>135</v>
      </c>
      <c r="E96" s="92">
        <v>3</v>
      </c>
      <c r="F96" s="93">
        <v>17</v>
      </c>
      <c r="G96" s="235" t="s">
        <v>135</v>
      </c>
      <c r="H96" s="147">
        <v>3</v>
      </c>
      <c r="I96" s="93">
        <v>17</v>
      </c>
      <c r="J96" s="94" t="s">
        <v>135</v>
      </c>
    </row>
    <row r="97" spans="1:10" ht="15" customHeight="1">
      <c r="A97" s="51" t="s">
        <v>91</v>
      </c>
      <c r="B97" s="153">
        <v>8</v>
      </c>
      <c r="C97" s="119">
        <v>111</v>
      </c>
      <c r="D97" s="235" t="s">
        <v>135</v>
      </c>
      <c r="E97" s="92">
        <v>8</v>
      </c>
      <c r="F97" s="93">
        <v>111</v>
      </c>
      <c r="G97" s="235" t="s">
        <v>135</v>
      </c>
      <c r="H97" s="147">
        <v>8</v>
      </c>
      <c r="I97" s="93">
        <v>111</v>
      </c>
      <c r="J97" s="94" t="s">
        <v>135</v>
      </c>
    </row>
    <row r="98" spans="1:10" ht="15" customHeight="1">
      <c r="A98" s="51" t="s">
        <v>277</v>
      </c>
      <c r="B98" s="153">
        <v>3</v>
      </c>
      <c r="C98" s="119">
        <v>6</v>
      </c>
      <c r="D98" s="235" t="s">
        <v>135</v>
      </c>
      <c r="E98" s="92">
        <v>3</v>
      </c>
      <c r="F98" s="93">
        <v>6</v>
      </c>
      <c r="G98" s="235" t="s">
        <v>135</v>
      </c>
      <c r="H98" s="147">
        <v>3</v>
      </c>
      <c r="I98" s="93">
        <v>6</v>
      </c>
      <c r="J98" s="94" t="s">
        <v>135</v>
      </c>
    </row>
    <row r="99" spans="1:10" ht="15.75" customHeight="1">
      <c r="A99" s="51" t="s">
        <v>278</v>
      </c>
      <c r="B99" s="153" t="s">
        <v>135</v>
      </c>
      <c r="C99" s="119" t="s">
        <v>135</v>
      </c>
      <c r="D99" s="235" t="s">
        <v>135</v>
      </c>
      <c r="E99" s="92" t="s">
        <v>135</v>
      </c>
      <c r="F99" s="93" t="s">
        <v>135</v>
      </c>
      <c r="G99" s="235" t="s">
        <v>135</v>
      </c>
      <c r="H99" s="147" t="s">
        <v>135</v>
      </c>
      <c r="I99" s="93" t="s">
        <v>135</v>
      </c>
      <c r="J99" s="94" t="s">
        <v>135</v>
      </c>
    </row>
    <row r="100" spans="1:10" ht="15.75" customHeight="1">
      <c r="A100" s="51" t="s">
        <v>92</v>
      </c>
      <c r="B100" s="153">
        <v>4</v>
      </c>
      <c r="C100" s="119">
        <v>48</v>
      </c>
      <c r="D100" s="235" t="s">
        <v>135</v>
      </c>
      <c r="E100" s="92">
        <v>3</v>
      </c>
      <c r="F100" s="93">
        <v>46</v>
      </c>
      <c r="G100" s="235" t="s">
        <v>135</v>
      </c>
      <c r="H100" s="147">
        <v>4</v>
      </c>
      <c r="I100" s="93">
        <v>48</v>
      </c>
      <c r="J100" s="94" t="s">
        <v>135</v>
      </c>
    </row>
    <row r="101" spans="1:10" ht="15.75" customHeight="1">
      <c r="A101" s="51" t="s">
        <v>93</v>
      </c>
      <c r="B101" s="153" t="s">
        <v>135</v>
      </c>
      <c r="C101" s="119" t="s">
        <v>135</v>
      </c>
      <c r="D101" s="235" t="s">
        <v>135</v>
      </c>
      <c r="E101" s="92" t="s">
        <v>135</v>
      </c>
      <c r="F101" s="93" t="s">
        <v>135</v>
      </c>
      <c r="G101" s="235" t="s">
        <v>135</v>
      </c>
      <c r="H101" s="147" t="s">
        <v>135</v>
      </c>
      <c r="I101" s="93" t="s">
        <v>135</v>
      </c>
      <c r="J101" s="94" t="s">
        <v>135</v>
      </c>
    </row>
    <row r="102" spans="1:10" ht="15" customHeight="1">
      <c r="A102" s="51" t="s">
        <v>94</v>
      </c>
      <c r="B102" s="153">
        <v>8</v>
      </c>
      <c r="C102" s="119">
        <v>184</v>
      </c>
      <c r="D102" s="235" t="s">
        <v>135</v>
      </c>
      <c r="E102" s="92">
        <v>4</v>
      </c>
      <c r="F102" s="93">
        <v>58</v>
      </c>
      <c r="G102" s="235" t="s">
        <v>135</v>
      </c>
      <c r="H102" s="147">
        <v>8</v>
      </c>
      <c r="I102" s="93">
        <v>184</v>
      </c>
      <c r="J102" s="94" t="s">
        <v>135</v>
      </c>
    </row>
    <row r="103" spans="1:10" ht="15" customHeight="1">
      <c r="A103" s="51" t="s">
        <v>95</v>
      </c>
      <c r="B103" s="153">
        <v>3</v>
      </c>
      <c r="C103" s="119">
        <v>15</v>
      </c>
      <c r="D103" s="235" t="s">
        <v>135</v>
      </c>
      <c r="E103" s="92">
        <v>2</v>
      </c>
      <c r="F103" s="93">
        <v>14</v>
      </c>
      <c r="G103" s="235" t="s">
        <v>135</v>
      </c>
      <c r="H103" s="147">
        <v>3</v>
      </c>
      <c r="I103" s="93">
        <v>15</v>
      </c>
      <c r="J103" s="94" t="s">
        <v>135</v>
      </c>
    </row>
    <row r="104" spans="1:10" ht="15" customHeight="1">
      <c r="A104" s="51" t="s">
        <v>96</v>
      </c>
      <c r="B104" s="153">
        <v>2</v>
      </c>
      <c r="C104" s="119">
        <v>46</v>
      </c>
      <c r="D104" s="235" t="s">
        <v>135</v>
      </c>
      <c r="E104" s="92">
        <v>2</v>
      </c>
      <c r="F104" s="93">
        <v>46</v>
      </c>
      <c r="G104" s="235" t="s">
        <v>135</v>
      </c>
      <c r="H104" s="147">
        <v>2</v>
      </c>
      <c r="I104" s="93">
        <v>46</v>
      </c>
      <c r="J104" s="94" t="s">
        <v>135</v>
      </c>
    </row>
    <row r="105" spans="1:10" ht="15" customHeight="1">
      <c r="A105" s="51" t="s">
        <v>97</v>
      </c>
      <c r="B105" s="153">
        <v>1</v>
      </c>
      <c r="C105" s="119">
        <v>5</v>
      </c>
      <c r="D105" s="235" t="s">
        <v>135</v>
      </c>
      <c r="E105" s="92">
        <v>1</v>
      </c>
      <c r="F105" s="93">
        <v>5</v>
      </c>
      <c r="G105" s="235" t="s">
        <v>135</v>
      </c>
      <c r="H105" s="147">
        <v>1</v>
      </c>
      <c r="I105" s="93">
        <v>5</v>
      </c>
      <c r="J105" s="94" t="s">
        <v>135</v>
      </c>
    </row>
    <row r="106" spans="1:10" ht="15" customHeight="1">
      <c r="A106" s="51" t="s">
        <v>98</v>
      </c>
      <c r="B106" s="153">
        <v>2</v>
      </c>
      <c r="C106" s="119">
        <v>12</v>
      </c>
      <c r="D106" s="235" t="s">
        <v>135</v>
      </c>
      <c r="E106" s="92">
        <v>2</v>
      </c>
      <c r="F106" s="93">
        <v>12</v>
      </c>
      <c r="G106" s="235" t="s">
        <v>135</v>
      </c>
      <c r="H106" s="147">
        <v>2</v>
      </c>
      <c r="I106" s="93">
        <v>12</v>
      </c>
      <c r="J106" s="94" t="s">
        <v>135</v>
      </c>
    </row>
    <row r="107" spans="1:10" ht="15" customHeight="1">
      <c r="A107" s="53" t="s">
        <v>99</v>
      </c>
      <c r="B107" s="153">
        <v>1</v>
      </c>
      <c r="C107" s="119">
        <v>3</v>
      </c>
      <c r="D107" s="235" t="s">
        <v>135</v>
      </c>
      <c r="E107" s="92">
        <v>1</v>
      </c>
      <c r="F107" s="93">
        <v>3</v>
      </c>
      <c r="G107" s="235" t="s">
        <v>135</v>
      </c>
      <c r="H107" s="147">
        <v>1</v>
      </c>
      <c r="I107" s="93">
        <v>3</v>
      </c>
      <c r="J107" s="94" t="s">
        <v>135</v>
      </c>
    </row>
    <row r="108" spans="1:10" ht="15" customHeight="1">
      <c r="A108" s="53" t="s">
        <v>227</v>
      </c>
      <c r="B108" s="153">
        <v>1</v>
      </c>
      <c r="C108" s="119">
        <v>1</v>
      </c>
      <c r="D108" s="235" t="s">
        <v>135</v>
      </c>
      <c r="E108" s="92">
        <v>1</v>
      </c>
      <c r="F108" s="93">
        <v>1</v>
      </c>
      <c r="G108" s="235" t="s">
        <v>135</v>
      </c>
      <c r="H108" s="147">
        <v>1</v>
      </c>
      <c r="I108" s="93">
        <v>1</v>
      </c>
      <c r="J108" s="94" t="s">
        <v>135</v>
      </c>
    </row>
    <row r="109" spans="1:10" ht="15" customHeight="1">
      <c r="A109" s="53" t="s">
        <v>258</v>
      </c>
      <c r="B109" s="153">
        <v>2</v>
      </c>
      <c r="C109" s="119">
        <v>48</v>
      </c>
      <c r="D109" s="235" t="s">
        <v>135</v>
      </c>
      <c r="E109" s="92">
        <v>2</v>
      </c>
      <c r="F109" s="93">
        <v>48</v>
      </c>
      <c r="G109" s="235" t="s">
        <v>135</v>
      </c>
      <c r="H109" s="147">
        <v>2</v>
      </c>
      <c r="I109" s="93">
        <v>48</v>
      </c>
      <c r="J109" s="94" t="s">
        <v>135</v>
      </c>
    </row>
    <row r="110" spans="1:10" ht="15" customHeight="1">
      <c r="A110" s="51" t="s">
        <v>279</v>
      </c>
      <c r="B110" s="153">
        <v>3</v>
      </c>
      <c r="C110" s="119">
        <v>8</v>
      </c>
      <c r="D110" s="235" t="s">
        <v>135</v>
      </c>
      <c r="E110" s="92">
        <v>3</v>
      </c>
      <c r="F110" s="93">
        <v>8</v>
      </c>
      <c r="G110" s="235" t="s">
        <v>135</v>
      </c>
      <c r="H110" s="147">
        <v>3</v>
      </c>
      <c r="I110" s="93">
        <v>8</v>
      </c>
      <c r="J110" s="94" t="s">
        <v>135</v>
      </c>
    </row>
    <row r="111" spans="1:10" ht="15" customHeight="1">
      <c r="A111" s="52" t="s">
        <v>267</v>
      </c>
      <c r="B111" s="153" t="s">
        <v>135</v>
      </c>
      <c r="C111" s="119" t="s">
        <v>135</v>
      </c>
      <c r="D111" s="235" t="s">
        <v>135</v>
      </c>
      <c r="E111" s="92" t="s">
        <v>135</v>
      </c>
      <c r="F111" s="93" t="s">
        <v>135</v>
      </c>
      <c r="G111" s="235" t="s">
        <v>135</v>
      </c>
      <c r="H111" s="147" t="s">
        <v>135</v>
      </c>
      <c r="I111" s="93" t="s">
        <v>135</v>
      </c>
      <c r="J111" s="94" t="s">
        <v>135</v>
      </c>
    </row>
    <row r="112" spans="1:10" ht="15" customHeight="1">
      <c r="A112" s="51" t="s">
        <v>100</v>
      </c>
      <c r="B112" s="153">
        <v>3</v>
      </c>
      <c r="C112" s="119">
        <v>69</v>
      </c>
      <c r="D112" s="235" t="s">
        <v>135</v>
      </c>
      <c r="E112" s="92">
        <v>3</v>
      </c>
      <c r="F112" s="93">
        <v>69</v>
      </c>
      <c r="G112" s="235" t="s">
        <v>135</v>
      </c>
      <c r="H112" s="147">
        <v>3</v>
      </c>
      <c r="I112" s="93">
        <v>69</v>
      </c>
      <c r="J112" s="94" t="s">
        <v>135</v>
      </c>
    </row>
    <row r="113" spans="1:10" ht="15" customHeight="1">
      <c r="A113" s="51" t="s">
        <v>117</v>
      </c>
      <c r="B113" s="153">
        <v>4</v>
      </c>
      <c r="C113" s="119">
        <v>43</v>
      </c>
      <c r="D113" s="235" t="s">
        <v>135</v>
      </c>
      <c r="E113" s="92">
        <v>4</v>
      </c>
      <c r="F113" s="93">
        <v>43</v>
      </c>
      <c r="G113" s="235" t="s">
        <v>135</v>
      </c>
      <c r="H113" s="147">
        <v>4</v>
      </c>
      <c r="I113" s="93">
        <v>43</v>
      </c>
      <c r="J113" s="94" t="s">
        <v>135</v>
      </c>
    </row>
    <row r="114" spans="1:10" ht="15" customHeight="1">
      <c r="A114" s="51" t="s">
        <v>118</v>
      </c>
      <c r="B114" s="153">
        <v>1</v>
      </c>
      <c r="C114" s="119">
        <v>1</v>
      </c>
      <c r="D114" s="235" t="s">
        <v>135</v>
      </c>
      <c r="E114" s="92">
        <v>1</v>
      </c>
      <c r="F114" s="93">
        <v>1</v>
      </c>
      <c r="G114" s="235" t="s">
        <v>135</v>
      </c>
      <c r="H114" s="147">
        <v>1</v>
      </c>
      <c r="I114" s="93">
        <v>1</v>
      </c>
      <c r="J114" s="94" t="s">
        <v>135</v>
      </c>
    </row>
    <row r="115" spans="1:10" ht="15" customHeight="1">
      <c r="A115" s="51" t="s">
        <v>268</v>
      </c>
      <c r="B115" s="153">
        <v>2</v>
      </c>
      <c r="C115" s="119">
        <v>16</v>
      </c>
      <c r="D115" s="235" t="s">
        <v>135</v>
      </c>
      <c r="E115" s="92">
        <v>2</v>
      </c>
      <c r="F115" s="93">
        <v>16</v>
      </c>
      <c r="G115" s="235" t="s">
        <v>135</v>
      </c>
      <c r="H115" s="147">
        <v>2</v>
      </c>
      <c r="I115" s="93">
        <v>16</v>
      </c>
      <c r="J115" s="94" t="s">
        <v>135</v>
      </c>
    </row>
    <row r="116" spans="1:10" ht="15" customHeight="1">
      <c r="A116" s="51" t="s">
        <v>101</v>
      </c>
      <c r="B116" s="153">
        <v>4</v>
      </c>
      <c r="C116" s="119">
        <v>35</v>
      </c>
      <c r="D116" s="235" t="s">
        <v>135</v>
      </c>
      <c r="E116" s="92">
        <v>4</v>
      </c>
      <c r="F116" s="93">
        <v>35</v>
      </c>
      <c r="G116" s="235" t="s">
        <v>135</v>
      </c>
      <c r="H116" s="147">
        <v>4</v>
      </c>
      <c r="I116" s="93">
        <v>35</v>
      </c>
      <c r="J116" s="94" t="s">
        <v>135</v>
      </c>
    </row>
    <row r="117" spans="1:10" ht="15" customHeight="1">
      <c r="A117" s="51" t="s">
        <v>102</v>
      </c>
      <c r="B117" s="153">
        <v>1</v>
      </c>
      <c r="C117" s="119">
        <v>3</v>
      </c>
      <c r="D117" s="235" t="s">
        <v>135</v>
      </c>
      <c r="E117" s="92">
        <v>1</v>
      </c>
      <c r="F117" s="93">
        <v>3</v>
      </c>
      <c r="G117" s="235" t="s">
        <v>135</v>
      </c>
      <c r="H117" s="147">
        <v>1</v>
      </c>
      <c r="I117" s="93">
        <v>3</v>
      </c>
      <c r="J117" s="94" t="s">
        <v>135</v>
      </c>
    </row>
    <row r="118" spans="1:10" ht="15" customHeight="1">
      <c r="A118" s="51" t="s">
        <v>269</v>
      </c>
      <c r="B118" s="153">
        <v>3</v>
      </c>
      <c r="C118" s="119">
        <v>32</v>
      </c>
      <c r="D118" s="235" t="s">
        <v>135</v>
      </c>
      <c r="E118" s="92">
        <v>3</v>
      </c>
      <c r="F118" s="93">
        <v>32</v>
      </c>
      <c r="G118" s="235" t="s">
        <v>135</v>
      </c>
      <c r="H118" s="147">
        <v>3</v>
      </c>
      <c r="I118" s="93">
        <v>32</v>
      </c>
      <c r="J118" s="94" t="s">
        <v>135</v>
      </c>
    </row>
    <row r="119" spans="1:10" ht="15" customHeight="1">
      <c r="A119" s="51" t="s">
        <v>270</v>
      </c>
      <c r="B119" s="153">
        <v>3</v>
      </c>
      <c r="C119" s="119">
        <v>70</v>
      </c>
      <c r="D119" s="235" t="s">
        <v>135</v>
      </c>
      <c r="E119" s="92">
        <v>3</v>
      </c>
      <c r="F119" s="93">
        <v>70</v>
      </c>
      <c r="G119" s="235" t="s">
        <v>135</v>
      </c>
      <c r="H119" s="147">
        <v>3</v>
      </c>
      <c r="I119" s="93">
        <v>70</v>
      </c>
      <c r="J119" s="94" t="s">
        <v>135</v>
      </c>
    </row>
    <row r="120" spans="1:10" ht="15" customHeight="1">
      <c r="A120" s="51" t="s">
        <v>103</v>
      </c>
      <c r="B120" s="153">
        <v>4</v>
      </c>
      <c r="C120" s="119">
        <v>62</v>
      </c>
      <c r="D120" s="235" t="s">
        <v>135</v>
      </c>
      <c r="E120" s="92">
        <v>4</v>
      </c>
      <c r="F120" s="93">
        <v>62</v>
      </c>
      <c r="G120" s="235" t="s">
        <v>135</v>
      </c>
      <c r="H120" s="147">
        <v>4</v>
      </c>
      <c r="I120" s="93">
        <v>62</v>
      </c>
      <c r="J120" s="94" t="s">
        <v>135</v>
      </c>
    </row>
    <row r="121" spans="1:10" ht="15" customHeight="1">
      <c r="A121" s="51" t="s">
        <v>104</v>
      </c>
      <c r="B121" s="153">
        <v>6</v>
      </c>
      <c r="C121" s="119">
        <v>93</v>
      </c>
      <c r="D121" s="235" t="s">
        <v>135</v>
      </c>
      <c r="E121" s="92">
        <v>5</v>
      </c>
      <c r="F121" s="93">
        <v>92</v>
      </c>
      <c r="G121" s="235" t="s">
        <v>135</v>
      </c>
      <c r="H121" s="147">
        <v>6</v>
      </c>
      <c r="I121" s="93">
        <v>93</v>
      </c>
      <c r="J121" s="94" t="s">
        <v>135</v>
      </c>
    </row>
    <row r="122" spans="1:10" ht="15" customHeight="1">
      <c r="A122" s="51" t="s">
        <v>119</v>
      </c>
      <c r="B122" s="153">
        <v>3</v>
      </c>
      <c r="C122" s="119">
        <v>18</v>
      </c>
      <c r="D122" s="235">
        <v>1</v>
      </c>
      <c r="E122" s="92">
        <v>2</v>
      </c>
      <c r="F122" s="93">
        <v>17</v>
      </c>
      <c r="G122" s="235">
        <v>1</v>
      </c>
      <c r="H122" s="147">
        <v>3</v>
      </c>
      <c r="I122" s="93">
        <v>18</v>
      </c>
      <c r="J122" s="94">
        <v>1</v>
      </c>
    </row>
    <row r="123" spans="1:10" ht="15" customHeight="1">
      <c r="A123" s="51" t="s">
        <v>105</v>
      </c>
      <c r="B123" s="153">
        <v>4</v>
      </c>
      <c r="C123" s="119">
        <v>55</v>
      </c>
      <c r="D123" s="235" t="s">
        <v>135</v>
      </c>
      <c r="E123" s="92">
        <v>4</v>
      </c>
      <c r="F123" s="93">
        <v>55</v>
      </c>
      <c r="G123" s="235" t="s">
        <v>135</v>
      </c>
      <c r="H123" s="147">
        <v>4</v>
      </c>
      <c r="I123" s="93">
        <v>55</v>
      </c>
      <c r="J123" s="94" t="s">
        <v>135</v>
      </c>
    </row>
    <row r="124" spans="1:10" ht="15" customHeight="1">
      <c r="A124" s="51" t="s">
        <v>106</v>
      </c>
      <c r="B124" s="153">
        <v>2</v>
      </c>
      <c r="C124" s="119">
        <v>14</v>
      </c>
      <c r="D124" s="235" t="s">
        <v>135</v>
      </c>
      <c r="E124" s="92">
        <v>2</v>
      </c>
      <c r="F124" s="93">
        <v>14</v>
      </c>
      <c r="G124" s="235" t="s">
        <v>135</v>
      </c>
      <c r="H124" s="147">
        <v>2</v>
      </c>
      <c r="I124" s="93">
        <v>14</v>
      </c>
      <c r="J124" s="94" t="s">
        <v>135</v>
      </c>
    </row>
    <row r="125" spans="1:10" ht="15" customHeight="1">
      <c r="A125" s="51" t="s">
        <v>107</v>
      </c>
      <c r="B125" s="153">
        <v>4</v>
      </c>
      <c r="C125" s="119">
        <v>41</v>
      </c>
      <c r="D125" s="235" t="s">
        <v>135</v>
      </c>
      <c r="E125" s="92">
        <v>4</v>
      </c>
      <c r="F125" s="93">
        <v>41</v>
      </c>
      <c r="G125" s="235" t="s">
        <v>135</v>
      </c>
      <c r="H125" s="147">
        <v>4</v>
      </c>
      <c r="I125" s="93">
        <v>41</v>
      </c>
      <c r="J125" s="94" t="s">
        <v>135</v>
      </c>
    </row>
    <row r="126" spans="1:10" ht="15" customHeight="1">
      <c r="A126" s="51" t="s">
        <v>108</v>
      </c>
      <c r="B126" s="153">
        <v>10</v>
      </c>
      <c r="C126" s="119">
        <v>58</v>
      </c>
      <c r="D126" s="235" t="s">
        <v>135</v>
      </c>
      <c r="E126" s="92">
        <v>6</v>
      </c>
      <c r="F126" s="93">
        <v>27</v>
      </c>
      <c r="G126" s="235" t="s">
        <v>135</v>
      </c>
      <c r="H126" s="147">
        <v>10</v>
      </c>
      <c r="I126" s="93">
        <v>58</v>
      </c>
      <c r="J126" s="94" t="s">
        <v>135</v>
      </c>
    </row>
    <row r="127" spans="1:10" ht="15" customHeight="1">
      <c r="A127" s="51" t="s">
        <v>109</v>
      </c>
      <c r="B127" s="153">
        <v>1</v>
      </c>
      <c r="C127" s="119">
        <v>11</v>
      </c>
      <c r="D127" s="235" t="s">
        <v>135</v>
      </c>
      <c r="E127" s="92">
        <v>1</v>
      </c>
      <c r="F127" s="93">
        <v>11</v>
      </c>
      <c r="G127" s="235" t="s">
        <v>135</v>
      </c>
      <c r="H127" s="147">
        <v>1</v>
      </c>
      <c r="I127" s="93">
        <v>11</v>
      </c>
      <c r="J127" s="94" t="s">
        <v>135</v>
      </c>
    </row>
    <row r="128" spans="1:10" ht="15" customHeight="1">
      <c r="A128" s="51" t="s">
        <v>110</v>
      </c>
      <c r="B128" s="153">
        <v>7</v>
      </c>
      <c r="C128" s="119">
        <v>97</v>
      </c>
      <c r="D128" s="235" t="s">
        <v>135</v>
      </c>
      <c r="E128" s="92">
        <v>4</v>
      </c>
      <c r="F128" s="93">
        <v>94</v>
      </c>
      <c r="G128" s="235" t="s">
        <v>135</v>
      </c>
      <c r="H128" s="147">
        <v>7</v>
      </c>
      <c r="I128" s="93">
        <v>97</v>
      </c>
      <c r="J128" s="94" t="s">
        <v>135</v>
      </c>
    </row>
    <row r="129" spans="1:10" ht="15" customHeight="1">
      <c r="A129" s="51" t="s">
        <v>121</v>
      </c>
      <c r="B129" s="153">
        <v>4</v>
      </c>
      <c r="C129" s="119">
        <v>101</v>
      </c>
      <c r="D129" s="235" t="s">
        <v>135</v>
      </c>
      <c r="E129" s="92">
        <v>4</v>
      </c>
      <c r="F129" s="93">
        <v>101</v>
      </c>
      <c r="G129" s="235" t="s">
        <v>135</v>
      </c>
      <c r="H129" s="147">
        <v>4</v>
      </c>
      <c r="I129" s="93">
        <v>101</v>
      </c>
      <c r="J129" s="94" t="s">
        <v>135</v>
      </c>
    </row>
    <row r="130" spans="1:10" ht="15" customHeight="1">
      <c r="A130" s="51" t="s">
        <v>112</v>
      </c>
      <c r="B130" s="153">
        <v>4</v>
      </c>
      <c r="C130" s="119">
        <v>102</v>
      </c>
      <c r="D130" s="235" t="s">
        <v>135</v>
      </c>
      <c r="E130" s="92">
        <v>4</v>
      </c>
      <c r="F130" s="93">
        <v>102</v>
      </c>
      <c r="G130" s="235" t="s">
        <v>135</v>
      </c>
      <c r="H130" s="147">
        <v>4</v>
      </c>
      <c r="I130" s="93">
        <v>102</v>
      </c>
      <c r="J130" s="94" t="s">
        <v>135</v>
      </c>
    </row>
    <row r="131" spans="1:10" ht="15" customHeight="1">
      <c r="A131" s="51" t="s">
        <v>263</v>
      </c>
      <c r="B131" s="153">
        <v>7</v>
      </c>
      <c r="C131" s="119">
        <v>81</v>
      </c>
      <c r="D131" s="235" t="s">
        <v>135</v>
      </c>
      <c r="E131" s="92">
        <v>5</v>
      </c>
      <c r="F131" s="93">
        <v>71</v>
      </c>
      <c r="G131" s="235" t="s">
        <v>135</v>
      </c>
      <c r="H131" s="147">
        <v>7</v>
      </c>
      <c r="I131" s="93">
        <v>81</v>
      </c>
      <c r="J131" s="94" t="s">
        <v>135</v>
      </c>
    </row>
    <row r="132" spans="1:10" ht="15" customHeight="1">
      <c r="A132" s="51" t="s">
        <v>113</v>
      </c>
      <c r="B132" s="153">
        <v>2</v>
      </c>
      <c r="C132" s="119">
        <v>24</v>
      </c>
      <c r="D132" s="235" t="s">
        <v>135</v>
      </c>
      <c r="E132" s="92">
        <v>2</v>
      </c>
      <c r="F132" s="93">
        <v>24</v>
      </c>
      <c r="G132" s="235" t="s">
        <v>135</v>
      </c>
      <c r="H132" s="147">
        <v>2</v>
      </c>
      <c r="I132" s="93">
        <v>24</v>
      </c>
      <c r="J132" s="94" t="s">
        <v>135</v>
      </c>
    </row>
    <row r="133" spans="1:10" ht="15" customHeight="1">
      <c r="A133" s="51" t="s">
        <v>228</v>
      </c>
      <c r="B133" s="153">
        <v>6</v>
      </c>
      <c r="C133" s="119">
        <v>13</v>
      </c>
      <c r="D133" s="235" t="s">
        <v>135</v>
      </c>
      <c r="E133" s="92">
        <v>6</v>
      </c>
      <c r="F133" s="93">
        <v>13</v>
      </c>
      <c r="G133" s="235" t="s">
        <v>135</v>
      </c>
      <c r="H133" s="147">
        <v>6</v>
      </c>
      <c r="I133" s="93">
        <v>13</v>
      </c>
      <c r="J133" s="94" t="s">
        <v>135</v>
      </c>
    </row>
    <row r="134" spans="1:10" ht="15" customHeight="1">
      <c r="A134" s="51" t="s">
        <v>114</v>
      </c>
      <c r="B134" s="92">
        <v>1</v>
      </c>
      <c r="C134" s="93">
        <v>2</v>
      </c>
      <c r="D134" s="235" t="s">
        <v>135</v>
      </c>
      <c r="E134" s="92">
        <v>1</v>
      </c>
      <c r="F134" s="93">
        <v>2</v>
      </c>
      <c r="G134" s="235" t="s">
        <v>135</v>
      </c>
      <c r="H134" s="92">
        <v>1</v>
      </c>
      <c r="I134" s="93">
        <v>2</v>
      </c>
      <c r="J134" s="235" t="s">
        <v>135</v>
      </c>
    </row>
    <row r="135" spans="1:10" ht="15" customHeight="1">
      <c r="A135" s="359" t="s">
        <v>229</v>
      </c>
      <c r="B135" s="352">
        <v>1</v>
      </c>
      <c r="C135" s="353">
        <v>3</v>
      </c>
      <c r="D135" s="362" t="s">
        <v>135</v>
      </c>
      <c r="E135" s="352">
        <v>1</v>
      </c>
      <c r="F135" s="353">
        <v>3</v>
      </c>
      <c r="G135" s="354" t="s">
        <v>135</v>
      </c>
      <c r="H135" s="364">
        <v>1</v>
      </c>
      <c r="I135" s="353">
        <v>3</v>
      </c>
      <c r="J135" s="354" t="s">
        <v>135</v>
      </c>
    </row>
    <row r="136" spans="1:10" ht="13.5">
      <c r="A136" s="359" t="s">
        <v>115</v>
      </c>
      <c r="B136" s="352">
        <v>2</v>
      </c>
      <c r="C136" s="353">
        <v>6</v>
      </c>
      <c r="D136" s="362" t="s">
        <v>135</v>
      </c>
      <c r="E136" s="352">
        <v>2</v>
      </c>
      <c r="F136" s="353">
        <v>6</v>
      </c>
      <c r="G136" s="354" t="s">
        <v>135</v>
      </c>
      <c r="H136" s="364">
        <v>2</v>
      </c>
      <c r="I136" s="353">
        <v>6</v>
      </c>
      <c r="J136" s="354" t="s">
        <v>135</v>
      </c>
    </row>
    <row r="137" spans="1:10" ht="13.5">
      <c r="A137" s="359" t="s">
        <v>116</v>
      </c>
      <c r="B137" s="352" t="s">
        <v>135</v>
      </c>
      <c r="C137" s="353" t="s">
        <v>135</v>
      </c>
      <c r="D137" s="362" t="s">
        <v>135</v>
      </c>
      <c r="E137" s="352" t="s">
        <v>135</v>
      </c>
      <c r="F137" s="353" t="s">
        <v>135</v>
      </c>
      <c r="G137" s="354" t="s">
        <v>135</v>
      </c>
      <c r="H137" s="364" t="s">
        <v>135</v>
      </c>
      <c r="I137" s="353" t="s">
        <v>135</v>
      </c>
      <c r="J137" s="354" t="s">
        <v>135</v>
      </c>
    </row>
    <row r="138" spans="1:10" ht="14.25" thickBot="1">
      <c r="A138" s="360" t="s">
        <v>120</v>
      </c>
      <c r="B138" s="361">
        <v>1</v>
      </c>
      <c r="C138" s="356">
        <v>47</v>
      </c>
      <c r="D138" s="363" t="s">
        <v>135</v>
      </c>
      <c r="E138" s="355">
        <v>1</v>
      </c>
      <c r="F138" s="357">
        <v>47</v>
      </c>
      <c r="G138" s="358" t="s">
        <v>135</v>
      </c>
      <c r="H138" s="365">
        <v>1</v>
      </c>
      <c r="I138" s="357">
        <v>47</v>
      </c>
      <c r="J138" s="358" t="s">
        <v>135</v>
      </c>
    </row>
    <row r="139" spans="1:10" ht="14.25" thickBot="1">
      <c r="A139" s="163"/>
      <c r="B139" s="164"/>
      <c r="C139" s="164"/>
      <c r="D139" s="237"/>
      <c r="E139" s="163"/>
      <c r="F139" s="163"/>
      <c r="G139" s="163"/>
      <c r="H139" s="163"/>
      <c r="I139" s="163"/>
      <c r="J139" s="163"/>
    </row>
    <row r="140" spans="1:10" ht="14.25" thickTop="1">
      <c r="A140" s="156" t="s">
        <v>122</v>
      </c>
      <c r="B140" s="120"/>
      <c r="C140" s="121"/>
      <c r="D140" s="236"/>
      <c r="E140" s="120"/>
      <c r="F140" s="121"/>
      <c r="G140" s="122"/>
      <c r="H140" s="151"/>
      <c r="I140" s="121"/>
      <c r="J140" s="122"/>
    </row>
    <row r="141" spans="1:10" ht="13.5">
      <c r="A141" s="157" t="s">
        <v>123</v>
      </c>
      <c r="B141" s="95" t="s">
        <v>135</v>
      </c>
      <c r="C141" s="96" t="s">
        <v>135</v>
      </c>
      <c r="D141" s="97" t="s">
        <v>135</v>
      </c>
      <c r="E141" s="95" t="s">
        <v>135</v>
      </c>
      <c r="F141" s="96" t="s">
        <v>135</v>
      </c>
      <c r="G141" s="97" t="s">
        <v>135</v>
      </c>
      <c r="H141" s="95" t="s">
        <v>135</v>
      </c>
      <c r="I141" s="96" t="s">
        <v>135</v>
      </c>
      <c r="J141" s="97" t="s">
        <v>135</v>
      </c>
    </row>
    <row r="142" spans="1:10" ht="14.25" thickBot="1">
      <c r="A142" s="158" t="s">
        <v>124</v>
      </c>
      <c r="B142" s="123">
        <v>3</v>
      </c>
      <c r="C142" s="124">
        <v>4</v>
      </c>
      <c r="D142" s="100" t="s">
        <v>135</v>
      </c>
      <c r="E142" s="98" t="s">
        <v>135</v>
      </c>
      <c r="F142" s="99" t="s">
        <v>135</v>
      </c>
      <c r="G142" s="100" t="s">
        <v>135</v>
      </c>
      <c r="H142" s="152">
        <v>3</v>
      </c>
      <c r="I142" s="99">
        <v>4</v>
      </c>
      <c r="J142" s="100" t="s">
        <v>135</v>
      </c>
    </row>
    <row r="143" spans="1:10" s="371" customFormat="1" ht="13.5">
      <c r="A143" s="368"/>
      <c r="B143" s="369"/>
      <c r="C143" s="369"/>
      <c r="D143" s="370"/>
      <c r="E143" s="370"/>
      <c r="F143" s="370"/>
      <c r="G143" s="370"/>
      <c r="H143" s="370"/>
      <c r="I143" s="370"/>
      <c r="J143" s="370"/>
    </row>
    <row r="144" spans="1:10" ht="14.25" thickBot="1">
      <c r="A144" s="165" t="s">
        <v>125</v>
      </c>
      <c r="B144" s="165"/>
      <c r="C144" s="164"/>
      <c r="D144" s="237"/>
      <c r="E144" s="164"/>
      <c r="F144" s="163"/>
      <c r="G144" s="163"/>
      <c r="H144" s="163"/>
      <c r="I144" s="163"/>
      <c r="J144" s="163"/>
    </row>
    <row r="145" spans="1:10" ht="13.5">
      <c r="A145" s="373"/>
      <c r="B145" s="375" t="s">
        <v>0</v>
      </c>
      <c r="C145" s="376"/>
      <c r="D145" s="377"/>
      <c r="E145" s="378" t="s">
        <v>1</v>
      </c>
      <c r="F145" s="379"/>
      <c r="G145" s="379"/>
      <c r="H145" s="378" t="s">
        <v>2</v>
      </c>
      <c r="I145" s="379"/>
      <c r="J145" s="380"/>
    </row>
    <row r="146" spans="1:10" ht="14.25" thickBot="1">
      <c r="A146" s="374"/>
      <c r="B146" s="47" t="s">
        <v>3</v>
      </c>
      <c r="C146" s="48" t="s">
        <v>4</v>
      </c>
      <c r="D146" s="49" t="s">
        <v>5</v>
      </c>
      <c r="E146" s="47" t="s">
        <v>6</v>
      </c>
      <c r="F146" s="48" t="s">
        <v>7</v>
      </c>
      <c r="G146" s="48" t="s">
        <v>8</v>
      </c>
      <c r="H146" s="47" t="s">
        <v>6</v>
      </c>
      <c r="I146" s="48" t="s">
        <v>7</v>
      </c>
      <c r="J146" s="49" t="s">
        <v>8</v>
      </c>
    </row>
    <row r="147" spans="1:10" ht="14.25" thickBot="1">
      <c r="A147" s="166" t="s">
        <v>62</v>
      </c>
      <c r="B147" s="125">
        <v>106</v>
      </c>
      <c r="C147" s="126">
        <v>741</v>
      </c>
      <c r="D147" s="128" t="s">
        <v>135</v>
      </c>
      <c r="E147" s="127">
        <v>100</v>
      </c>
      <c r="F147" s="128">
        <v>735</v>
      </c>
      <c r="G147" s="128" t="s">
        <v>135</v>
      </c>
      <c r="H147" s="127">
        <v>105</v>
      </c>
      <c r="I147" s="128">
        <v>729</v>
      </c>
      <c r="J147" s="129" t="s">
        <v>135</v>
      </c>
    </row>
    <row r="148" spans="1:10" ht="14.25" thickTop="1">
      <c r="A148" s="167" t="s">
        <v>230</v>
      </c>
      <c r="B148" s="130">
        <v>11</v>
      </c>
      <c r="C148" s="131">
        <v>67</v>
      </c>
      <c r="D148" s="132" t="s">
        <v>264</v>
      </c>
      <c r="E148" s="89">
        <v>11</v>
      </c>
      <c r="F148" s="90">
        <v>67</v>
      </c>
      <c r="G148" s="132" t="s">
        <v>135</v>
      </c>
      <c r="H148" s="89">
        <v>10</v>
      </c>
      <c r="I148" s="90">
        <v>55</v>
      </c>
      <c r="J148" s="132" t="s">
        <v>135</v>
      </c>
    </row>
    <row r="149" spans="1:10" ht="13.5">
      <c r="A149" s="168" t="s">
        <v>231</v>
      </c>
      <c r="B149" s="133">
        <v>7</v>
      </c>
      <c r="C149" s="134">
        <v>32</v>
      </c>
      <c r="D149" s="135" t="s">
        <v>264</v>
      </c>
      <c r="E149" s="92">
        <v>7</v>
      </c>
      <c r="F149" s="93">
        <v>32</v>
      </c>
      <c r="G149" s="135" t="s">
        <v>135</v>
      </c>
      <c r="H149" s="92">
        <v>7</v>
      </c>
      <c r="I149" s="93">
        <v>32</v>
      </c>
      <c r="J149" s="135" t="s">
        <v>135</v>
      </c>
    </row>
    <row r="150" spans="1:10" ht="13.5">
      <c r="A150" s="168" t="s">
        <v>232</v>
      </c>
      <c r="B150" s="133">
        <v>9</v>
      </c>
      <c r="C150" s="134">
        <v>78</v>
      </c>
      <c r="D150" s="135" t="s">
        <v>264</v>
      </c>
      <c r="E150" s="92">
        <v>9</v>
      </c>
      <c r="F150" s="93">
        <v>78</v>
      </c>
      <c r="G150" s="135" t="s">
        <v>135</v>
      </c>
      <c r="H150" s="92">
        <v>9</v>
      </c>
      <c r="I150" s="93">
        <v>78</v>
      </c>
      <c r="J150" s="135" t="s">
        <v>135</v>
      </c>
    </row>
    <row r="151" spans="1:10" ht="13.5">
      <c r="A151" s="168" t="s">
        <v>233</v>
      </c>
      <c r="B151" s="133">
        <v>4</v>
      </c>
      <c r="C151" s="134">
        <v>32</v>
      </c>
      <c r="D151" s="135" t="s">
        <v>264</v>
      </c>
      <c r="E151" s="92">
        <v>4</v>
      </c>
      <c r="F151" s="93">
        <v>32</v>
      </c>
      <c r="G151" s="135" t="s">
        <v>135</v>
      </c>
      <c r="H151" s="92">
        <v>4</v>
      </c>
      <c r="I151" s="93">
        <v>32</v>
      </c>
      <c r="J151" s="135" t="s">
        <v>135</v>
      </c>
    </row>
    <row r="152" spans="1:10" ht="13.5">
      <c r="A152" s="168" t="s">
        <v>234</v>
      </c>
      <c r="B152" s="133">
        <v>1</v>
      </c>
      <c r="C152" s="134">
        <v>1</v>
      </c>
      <c r="D152" s="135" t="s">
        <v>264</v>
      </c>
      <c r="E152" s="92">
        <v>1</v>
      </c>
      <c r="F152" s="93">
        <v>1</v>
      </c>
      <c r="G152" s="135" t="s">
        <v>135</v>
      </c>
      <c r="H152" s="92">
        <v>1</v>
      </c>
      <c r="I152" s="93">
        <v>1</v>
      </c>
      <c r="J152" s="135" t="s">
        <v>135</v>
      </c>
    </row>
    <row r="153" spans="1:10" ht="13.5">
      <c r="A153" s="169" t="s">
        <v>235</v>
      </c>
      <c r="B153" s="133">
        <v>7</v>
      </c>
      <c r="C153" s="134">
        <v>66</v>
      </c>
      <c r="D153" s="135" t="s">
        <v>264</v>
      </c>
      <c r="E153" s="92">
        <v>7</v>
      </c>
      <c r="F153" s="93">
        <v>66</v>
      </c>
      <c r="G153" s="135" t="s">
        <v>135</v>
      </c>
      <c r="H153" s="92">
        <v>7</v>
      </c>
      <c r="I153" s="93">
        <v>66</v>
      </c>
      <c r="J153" s="135" t="s">
        <v>135</v>
      </c>
    </row>
    <row r="154" spans="1:10" ht="13.5">
      <c r="A154" s="168" t="s">
        <v>236</v>
      </c>
      <c r="B154" s="133">
        <v>5</v>
      </c>
      <c r="C154" s="134">
        <v>120</v>
      </c>
      <c r="D154" s="135" t="s">
        <v>264</v>
      </c>
      <c r="E154" s="92">
        <v>5</v>
      </c>
      <c r="F154" s="93">
        <v>120</v>
      </c>
      <c r="G154" s="135" t="s">
        <v>135</v>
      </c>
      <c r="H154" s="92">
        <v>5</v>
      </c>
      <c r="I154" s="93">
        <v>120</v>
      </c>
      <c r="J154" s="135" t="s">
        <v>135</v>
      </c>
    </row>
    <row r="155" spans="1:10" ht="13.5">
      <c r="A155" s="168" t="s">
        <v>237</v>
      </c>
      <c r="B155" s="133">
        <v>9</v>
      </c>
      <c r="C155" s="134">
        <v>24</v>
      </c>
      <c r="D155" s="135" t="s">
        <v>264</v>
      </c>
      <c r="E155" s="92">
        <v>4</v>
      </c>
      <c r="F155" s="93">
        <v>19</v>
      </c>
      <c r="G155" s="135" t="s">
        <v>135</v>
      </c>
      <c r="H155" s="92">
        <v>9</v>
      </c>
      <c r="I155" s="93">
        <v>24</v>
      </c>
      <c r="J155" s="135" t="s">
        <v>135</v>
      </c>
    </row>
    <row r="156" spans="1:10" ht="13.5">
      <c r="A156" s="168" t="s">
        <v>238</v>
      </c>
      <c r="B156" s="133">
        <v>5</v>
      </c>
      <c r="C156" s="134">
        <v>18</v>
      </c>
      <c r="D156" s="135" t="s">
        <v>264</v>
      </c>
      <c r="E156" s="92">
        <v>5</v>
      </c>
      <c r="F156" s="93">
        <v>18</v>
      </c>
      <c r="G156" s="135" t="s">
        <v>135</v>
      </c>
      <c r="H156" s="92">
        <v>5</v>
      </c>
      <c r="I156" s="93">
        <v>18</v>
      </c>
      <c r="J156" s="135" t="s">
        <v>135</v>
      </c>
    </row>
    <row r="157" spans="1:10" ht="13.5">
      <c r="A157" s="170" t="s">
        <v>239</v>
      </c>
      <c r="B157" s="133">
        <v>4</v>
      </c>
      <c r="C157" s="134">
        <v>10</v>
      </c>
      <c r="D157" s="135" t="s">
        <v>264</v>
      </c>
      <c r="E157" s="92">
        <v>4</v>
      </c>
      <c r="F157" s="93">
        <v>10</v>
      </c>
      <c r="G157" s="135" t="s">
        <v>135</v>
      </c>
      <c r="H157" s="92">
        <v>4</v>
      </c>
      <c r="I157" s="93">
        <v>10</v>
      </c>
      <c r="J157" s="135" t="s">
        <v>135</v>
      </c>
    </row>
    <row r="158" spans="1:10" ht="13.5">
      <c r="A158" s="168" t="s">
        <v>240</v>
      </c>
      <c r="B158" s="133">
        <v>5</v>
      </c>
      <c r="C158" s="134">
        <v>32</v>
      </c>
      <c r="D158" s="135" t="s">
        <v>264</v>
      </c>
      <c r="E158" s="92">
        <v>5</v>
      </c>
      <c r="F158" s="93">
        <v>32</v>
      </c>
      <c r="G158" s="135" t="s">
        <v>135</v>
      </c>
      <c r="H158" s="92">
        <v>5</v>
      </c>
      <c r="I158" s="93">
        <v>32</v>
      </c>
      <c r="J158" s="135" t="s">
        <v>135</v>
      </c>
    </row>
    <row r="159" spans="1:10" ht="13.5">
      <c r="A159" s="168" t="s">
        <v>241</v>
      </c>
      <c r="B159" s="133">
        <v>6</v>
      </c>
      <c r="C159" s="134">
        <v>114</v>
      </c>
      <c r="D159" s="135" t="s">
        <v>264</v>
      </c>
      <c r="E159" s="92">
        <v>6</v>
      </c>
      <c r="F159" s="93">
        <v>114</v>
      </c>
      <c r="G159" s="135" t="s">
        <v>135</v>
      </c>
      <c r="H159" s="92">
        <v>6</v>
      </c>
      <c r="I159" s="93">
        <v>114</v>
      </c>
      <c r="J159" s="135" t="s">
        <v>135</v>
      </c>
    </row>
    <row r="160" spans="1:10" ht="13.5">
      <c r="A160" s="168" t="s">
        <v>242</v>
      </c>
      <c r="B160" s="133">
        <v>7</v>
      </c>
      <c r="C160" s="134">
        <v>16</v>
      </c>
      <c r="D160" s="135" t="s">
        <v>264</v>
      </c>
      <c r="E160" s="92">
        <v>7</v>
      </c>
      <c r="F160" s="93">
        <v>16</v>
      </c>
      <c r="G160" s="135" t="s">
        <v>135</v>
      </c>
      <c r="H160" s="92">
        <v>7</v>
      </c>
      <c r="I160" s="93">
        <v>16</v>
      </c>
      <c r="J160" s="135" t="s">
        <v>135</v>
      </c>
    </row>
    <row r="161" spans="1:10" ht="13.5">
      <c r="A161" s="168" t="s">
        <v>243</v>
      </c>
      <c r="B161" s="133">
        <v>2</v>
      </c>
      <c r="C161" s="134">
        <v>2</v>
      </c>
      <c r="D161" s="135" t="s">
        <v>264</v>
      </c>
      <c r="E161" s="92">
        <v>2</v>
      </c>
      <c r="F161" s="93">
        <v>2</v>
      </c>
      <c r="G161" s="135" t="s">
        <v>135</v>
      </c>
      <c r="H161" s="92">
        <v>2</v>
      </c>
      <c r="I161" s="93">
        <v>2</v>
      </c>
      <c r="J161" s="135" t="s">
        <v>135</v>
      </c>
    </row>
    <row r="162" spans="1:10" ht="13.5">
      <c r="A162" s="168" t="s">
        <v>244</v>
      </c>
      <c r="B162" s="133">
        <v>5</v>
      </c>
      <c r="C162" s="134">
        <v>36</v>
      </c>
      <c r="D162" s="135" t="s">
        <v>264</v>
      </c>
      <c r="E162" s="92">
        <v>5</v>
      </c>
      <c r="F162" s="93">
        <v>36</v>
      </c>
      <c r="G162" s="135" t="s">
        <v>135</v>
      </c>
      <c r="H162" s="92">
        <v>5</v>
      </c>
      <c r="I162" s="93">
        <v>36</v>
      </c>
      <c r="J162" s="135" t="s">
        <v>135</v>
      </c>
    </row>
    <row r="163" spans="1:10" ht="13.5">
      <c r="A163" s="169" t="s">
        <v>245</v>
      </c>
      <c r="B163" s="133">
        <v>6</v>
      </c>
      <c r="C163" s="134">
        <v>14</v>
      </c>
      <c r="D163" s="135" t="s">
        <v>264</v>
      </c>
      <c r="E163" s="92">
        <v>6</v>
      </c>
      <c r="F163" s="93">
        <v>14</v>
      </c>
      <c r="G163" s="135" t="s">
        <v>135</v>
      </c>
      <c r="H163" s="92">
        <v>6</v>
      </c>
      <c r="I163" s="93">
        <v>14</v>
      </c>
      <c r="J163" s="135" t="s">
        <v>135</v>
      </c>
    </row>
    <row r="164" spans="1:10" ht="13.5">
      <c r="A164" s="168" t="s">
        <v>246</v>
      </c>
      <c r="B164" s="133">
        <v>3</v>
      </c>
      <c r="C164" s="134">
        <v>20</v>
      </c>
      <c r="D164" s="135" t="s">
        <v>264</v>
      </c>
      <c r="E164" s="92">
        <v>3</v>
      </c>
      <c r="F164" s="93">
        <v>20</v>
      </c>
      <c r="G164" s="135" t="s">
        <v>135</v>
      </c>
      <c r="H164" s="92">
        <v>3</v>
      </c>
      <c r="I164" s="93">
        <v>20</v>
      </c>
      <c r="J164" s="135" t="s">
        <v>135</v>
      </c>
    </row>
    <row r="165" spans="1:10" ht="13.5">
      <c r="A165" s="168" t="s">
        <v>247</v>
      </c>
      <c r="B165" s="133">
        <v>1</v>
      </c>
      <c r="C165" s="134">
        <v>27</v>
      </c>
      <c r="D165" s="135" t="s">
        <v>264</v>
      </c>
      <c r="E165" s="92">
        <v>1</v>
      </c>
      <c r="F165" s="93">
        <v>27</v>
      </c>
      <c r="G165" s="135" t="s">
        <v>135</v>
      </c>
      <c r="H165" s="92">
        <v>1</v>
      </c>
      <c r="I165" s="93">
        <v>27</v>
      </c>
      <c r="J165" s="135" t="s">
        <v>135</v>
      </c>
    </row>
    <row r="166" spans="1:13" ht="13.5">
      <c r="A166" s="168" t="s">
        <v>248</v>
      </c>
      <c r="B166" s="133" t="s">
        <v>264</v>
      </c>
      <c r="C166" s="134" t="s">
        <v>264</v>
      </c>
      <c r="D166" s="135" t="s">
        <v>264</v>
      </c>
      <c r="E166" s="92" t="s">
        <v>135</v>
      </c>
      <c r="F166" s="93" t="s">
        <v>135</v>
      </c>
      <c r="G166" s="135" t="s">
        <v>135</v>
      </c>
      <c r="H166" s="92" t="s">
        <v>135</v>
      </c>
      <c r="I166" s="93" t="s">
        <v>135</v>
      </c>
      <c r="J166" s="135" t="s">
        <v>135</v>
      </c>
      <c r="M166" s="171"/>
    </row>
    <row r="167" spans="1:10" ht="13.5">
      <c r="A167" s="170" t="s">
        <v>249</v>
      </c>
      <c r="B167" s="133">
        <v>2</v>
      </c>
      <c r="C167" s="134">
        <v>11</v>
      </c>
      <c r="D167" s="135" t="s">
        <v>264</v>
      </c>
      <c r="E167" s="92">
        <v>2</v>
      </c>
      <c r="F167" s="93">
        <v>11</v>
      </c>
      <c r="G167" s="135" t="s">
        <v>135</v>
      </c>
      <c r="H167" s="92">
        <v>2</v>
      </c>
      <c r="I167" s="93">
        <v>11</v>
      </c>
      <c r="J167" s="135" t="s">
        <v>135</v>
      </c>
    </row>
    <row r="168" spans="1:10" ht="13.5">
      <c r="A168" s="168" t="s">
        <v>250</v>
      </c>
      <c r="B168" s="133">
        <v>1</v>
      </c>
      <c r="C168" s="134">
        <v>5</v>
      </c>
      <c r="D168" s="135" t="s">
        <v>264</v>
      </c>
      <c r="E168" s="92">
        <v>1</v>
      </c>
      <c r="F168" s="93">
        <v>5</v>
      </c>
      <c r="G168" s="135" t="s">
        <v>135</v>
      </c>
      <c r="H168" s="92">
        <v>1</v>
      </c>
      <c r="I168" s="93">
        <v>5</v>
      </c>
      <c r="J168" s="135" t="s">
        <v>135</v>
      </c>
    </row>
    <row r="169" spans="1:10" ht="13.5">
      <c r="A169" s="168" t="s">
        <v>251</v>
      </c>
      <c r="B169" s="133">
        <v>1</v>
      </c>
      <c r="C169" s="134">
        <v>1</v>
      </c>
      <c r="D169" s="135" t="s">
        <v>264</v>
      </c>
      <c r="E169" s="92">
        <v>1</v>
      </c>
      <c r="F169" s="93">
        <v>1</v>
      </c>
      <c r="G169" s="135" t="s">
        <v>135</v>
      </c>
      <c r="H169" s="92">
        <v>1</v>
      </c>
      <c r="I169" s="93">
        <v>1</v>
      </c>
      <c r="J169" s="135" t="s">
        <v>135</v>
      </c>
    </row>
    <row r="170" spans="1:10" ht="14.25" thickBot="1">
      <c r="A170" s="172" t="s">
        <v>252</v>
      </c>
      <c r="B170" s="137">
        <v>5</v>
      </c>
      <c r="C170" s="138">
        <v>15</v>
      </c>
      <c r="D170" s="139" t="s">
        <v>264</v>
      </c>
      <c r="E170" s="105">
        <v>4</v>
      </c>
      <c r="F170" s="106">
        <v>14</v>
      </c>
      <c r="G170" s="139" t="s">
        <v>135</v>
      </c>
      <c r="H170" s="105">
        <v>5</v>
      </c>
      <c r="I170" s="106">
        <v>15</v>
      </c>
      <c r="J170" s="139" t="s">
        <v>135</v>
      </c>
    </row>
  </sheetData>
  <sheetProtection/>
  <mergeCells count="8">
    <mergeCell ref="A145:A146"/>
    <mergeCell ref="B145:D145"/>
    <mergeCell ref="E145:G145"/>
    <mergeCell ref="H145:J145"/>
    <mergeCell ref="A3:A4"/>
    <mergeCell ref="B3:D3"/>
    <mergeCell ref="E3:G3"/>
    <mergeCell ref="H3:J3"/>
  </mergeCells>
  <printOptions/>
  <pageMargins left="0.5511811023622047" right="0.5118110236220472" top="0.984251968503937" bottom="1.299212598425197" header="0.5118110236220472" footer="0.5118110236220472"/>
  <pageSetup fitToHeight="0" fitToWidth="1" horizontalDpi="600" verticalDpi="600" orientation="portrait" paperSize="9" scale="81" r:id="rId1"/>
  <rowBreaks count="2" manualBreakCount="2">
    <brk id="52" max="15" man="1"/>
    <brk id="135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2" width="6.625" style="0" customWidth="1"/>
    <col min="3" max="3" width="7.50390625" style="0" customWidth="1"/>
    <col min="4" max="4" width="6.625" style="227" customWidth="1"/>
    <col min="5" max="6" width="6.625" style="0" customWidth="1"/>
    <col min="7" max="7" width="6.625" style="227" customWidth="1"/>
    <col min="8" max="9" width="6.625" style="0" customWidth="1"/>
    <col min="10" max="10" width="6.625" style="227" customWidth="1"/>
    <col min="11" max="12" width="6.625" style="0" customWidth="1"/>
    <col min="13" max="14" width="6.625" style="227" customWidth="1"/>
    <col min="15" max="15" width="6.625" style="0" customWidth="1"/>
    <col min="16" max="16" width="6.625" style="227" customWidth="1"/>
    <col min="17" max="17" width="6.625" style="0" customWidth="1"/>
    <col min="18" max="18" width="7.50390625" style="0" bestFit="1" customWidth="1"/>
    <col min="19" max="19" width="6.625" style="227" customWidth="1"/>
    <col min="20" max="21" width="6.625" style="0" customWidth="1"/>
    <col min="22" max="22" width="6.625" style="227" customWidth="1"/>
  </cols>
  <sheetData>
    <row r="1" spans="1:15" ht="17.25">
      <c r="A1" s="1" t="s">
        <v>274</v>
      </c>
      <c r="I1" t="s">
        <v>126</v>
      </c>
      <c r="O1" s="217"/>
    </row>
    <row r="2" ht="18" customHeight="1" thickBot="1">
      <c r="A2" s="1"/>
    </row>
    <row r="3" spans="1:22" ht="30" customHeight="1">
      <c r="A3" s="383" t="s">
        <v>127</v>
      </c>
      <c r="B3" s="385" t="s">
        <v>128</v>
      </c>
      <c r="C3" s="386"/>
      <c r="D3" s="387"/>
      <c r="E3" s="386" t="s">
        <v>129</v>
      </c>
      <c r="F3" s="386"/>
      <c r="G3" s="386"/>
      <c r="H3" s="385" t="s">
        <v>130</v>
      </c>
      <c r="I3" s="386"/>
      <c r="J3" s="387"/>
      <c r="K3" s="386" t="s">
        <v>131</v>
      </c>
      <c r="L3" s="386"/>
      <c r="M3" s="386"/>
      <c r="N3" s="385" t="s">
        <v>132</v>
      </c>
      <c r="O3" s="386"/>
      <c r="P3" s="387"/>
      <c r="Q3" s="386" t="s">
        <v>133</v>
      </c>
      <c r="R3" s="386"/>
      <c r="S3" s="386"/>
      <c r="T3" s="385" t="s">
        <v>134</v>
      </c>
      <c r="U3" s="386"/>
      <c r="V3" s="387"/>
    </row>
    <row r="4" spans="1:22" ht="30" customHeight="1" thickBot="1">
      <c r="A4" s="384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245" customFormat="1" ht="30" customHeight="1" thickBot="1" thickTop="1">
      <c r="A5" s="351" t="s">
        <v>275</v>
      </c>
      <c r="B5" s="241">
        <v>1061</v>
      </c>
      <c r="C5" s="242">
        <v>13018</v>
      </c>
      <c r="D5" s="243">
        <v>4</v>
      </c>
      <c r="E5" s="244">
        <v>72</v>
      </c>
      <c r="F5" s="242">
        <v>1171</v>
      </c>
      <c r="G5" s="239">
        <v>1</v>
      </c>
      <c r="H5" s="241">
        <v>88</v>
      </c>
      <c r="I5" s="242">
        <v>1370</v>
      </c>
      <c r="J5" s="243" t="s">
        <v>135</v>
      </c>
      <c r="K5" s="244">
        <v>117</v>
      </c>
      <c r="L5" s="242">
        <v>1990</v>
      </c>
      <c r="M5" s="239" t="s">
        <v>135</v>
      </c>
      <c r="N5" s="241">
        <v>107</v>
      </c>
      <c r="O5" s="242">
        <v>1394</v>
      </c>
      <c r="P5" s="243">
        <v>1</v>
      </c>
      <c r="Q5" s="244">
        <v>99</v>
      </c>
      <c r="R5" s="242">
        <v>1058</v>
      </c>
      <c r="S5" s="239" t="s">
        <v>135</v>
      </c>
      <c r="T5" s="241">
        <v>89</v>
      </c>
      <c r="U5" s="242">
        <v>864</v>
      </c>
      <c r="V5" s="243">
        <v>1</v>
      </c>
    </row>
    <row r="6" spans="1:22" s="246" customFormat="1" ht="30" customHeight="1" thickBot="1" thickTop="1">
      <c r="A6" s="372" t="s">
        <v>281</v>
      </c>
      <c r="B6" s="346">
        <v>1330</v>
      </c>
      <c r="C6" s="347">
        <v>17282</v>
      </c>
      <c r="D6" s="348">
        <v>3</v>
      </c>
      <c r="E6" s="349">
        <v>66</v>
      </c>
      <c r="F6" s="347">
        <v>1174</v>
      </c>
      <c r="G6" s="350" t="s">
        <v>135</v>
      </c>
      <c r="H6" s="346">
        <v>86</v>
      </c>
      <c r="I6" s="347">
        <v>1099</v>
      </c>
      <c r="J6" s="348" t="s">
        <v>135</v>
      </c>
      <c r="K6" s="349">
        <v>123</v>
      </c>
      <c r="L6" s="347">
        <v>2193</v>
      </c>
      <c r="M6" s="350" t="s">
        <v>135</v>
      </c>
      <c r="N6" s="346">
        <v>162</v>
      </c>
      <c r="O6" s="347">
        <v>1643</v>
      </c>
      <c r="P6" s="348">
        <v>1</v>
      </c>
      <c r="Q6" s="349">
        <v>149</v>
      </c>
      <c r="R6" s="347">
        <v>1673</v>
      </c>
      <c r="S6" s="350" t="s">
        <v>135</v>
      </c>
      <c r="T6" s="346">
        <v>117</v>
      </c>
      <c r="U6" s="347">
        <v>1691</v>
      </c>
      <c r="V6" s="348" t="s">
        <v>135</v>
      </c>
    </row>
    <row r="7" spans="1:22" s="227" customFormat="1" ht="33" customHeight="1" thickTop="1">
      <c r="A7" s="7" t="s">
        <v>282</v>
      </c>
      <c r="B7" s="238">
        <v>1014</v>
      </c>
      <c r="C7" s="247">
        <v>16464</v>
      </c>
      <c r="D7" s="229">
        <v>3</v>
      </c>
      <c r="E7" s="248">
        <v>68</v>
      </c>
      <c r="F7" s="247">
        <v>2247</v>
      </c>
      <c r="G7" s="228" t="s">
        <v>135</v>
      </c>
      <c r="H7" s="238">
        <v>94</v>
      </c>
      <c r="I7" s="247">
        <v>2770</v>
      </c>
      <c r="J7" s="229">
        <v>1</v>
      </c>
      <c r="K7" s="248">
        <v>69</v>
      </c>
      <c r="L7" s="247">
        <v>1176</v>
      </c>
      <c r="M7" s="228" t="s">
        <v>135</v>
      </c>
      <c r="N7" s="238">
        <v>65</v>
      </c>
      <c r="O7" s="247">
        <v>701</v>
      </c>
      <c r="P7" s="229" t="s">
        <v>135</v>
      </c>
      <c r="Q7" s="238">
        <v>85</v>
      </c>
      <c r="R7" s="247">
        <v>1365</v>
      </c>
      <c r="S7" s="228">
        <v>1</v>
      </c>
      <c r="T7" s="238">
        <v>84</v>
      </c>
      <c r="U7" s="247">
        <v>1011</v>
      </c>
      <c r="V7" s="229" t="s">
        <v>135</v>
      </c>
    </row>
    <row r="8" ht="24.75" customHeight="1"/>
    <row r="9" ht="24.75" customHeight="1"/>
    <row r="10" ht="24.75" customHeight="1" thickBot="1"/>
    <row r="11" spans="1:19" ht="30" customHeight="1">
      <c r="A11" s="388" t="s">
        <v>127</v>
      </c>
      <c r="B11" s="390" t="s">
        <v>136</v>
      </c>
      <c r="C11" s="391"/>
      <c r="D11" s="392"/>
      <c r="E11" s="391" t="s">
        <v>137</v>
      </c>
      <c r="F11" s="391"/>
      <c r="G11" s="392"/>
      <c r="H11" s="390" t="s">
        <v>138</v>
      </c>
      <c r="I11" s="391"/>
      <c r="J11" s="392"/>
      <c r="K11" s="390" t="s">
        <v>139</v>
      </c>
      <c r="L11" s="391"/>
      <c r="M11" s="392"/>
      <c r="N11" s="390" t="s">
        <v>140</v>
      </c>
      <c r="O11" s="391"/>
      <c r="P11" s="392"/>
      <c r="Q11" s="390" t="s">
        <v>141</v>
      </c>
      <c r="R11" s="391"/>
      <c r="S11" s="392"/>
    </row>
    <row r="12" spans="1:19" ht="30" customHeight="1" thickBot="1">
      <c r="A12" s="389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1" s="245" customFormat="1" ht="30" customHeight="1" thickBot="1" thickTop="1">
      <c r="A13" s="351" t="s">
        <v>275</v>
      </c>
      <c r="B13" s="241">
        <v>76</v>
      </c>
      <c r="C13" s="242">
        <v>736</v>
      </c>
      <c r="D13" s="243" t="s">
        <v>135</v>
      </c>
      <c r="E13" s="244">
        <v>65</v>
      </c>
      <c r="F13" s="242">
        <v>1126</v>
      </c>
      <c r="G13" s="243" t="s">
        <v>135</v>
      </c>
      <c r="H13" s="241">
        <v>78</v>
      </c>
      <c r="I13" s="242">
        <v>628</v>
      </c>
      <c r="J13" s="243" t="s">
        <v>135</v>
      </c>
      <c r="K13" s="241">
        <v>103</v>
      </c>
      <c r="L13" s="242">
        <v>439</v>
      </c>
      <c r="M13" s="243" t="s">
        <v>135</v>
      </c>
      <c r="N13" s="241">
        <v>75</v>
      </c>
      <c r="O13" s="242">
        <v>444</v>
      </c>
      <c r="P13" s="243" t="s">
        <v>135</v>
      </c>
      <c r="Q13" s="241">
        <v>92</v>
      </c>
      <c r="R13" s="242">
        <v>1798</v>
      </c>
      <c r="S13" s="243">
        <v>1</v>
      </c>
      <c r="T13" s="246"/>
      <c r="U13" s="246"/>
    </row>
    <row r="14" spans="1:19" s="246" customFormat="1" ht="30" customHeight="1" thickBot="1" thickTop="1">
      <c r="A14" s="372" t="s">
        <v>281</v>
      </c>
      <c r="B14" s="346">
        <v>102</v>
      </c>
      <c r="C14" s="347">
        <v>1175</v>
      </c>
      <c r="D14" s="348">
        <v>1</v>
      </c>
      <c r="E14" s="349">
        <v>109</v>
      </c>
      <c r="F14" s="347">
        <v>1289</v>
      </c>
      <c r="G14" s="348" t="s">
        <v>135</v>
      </c>
      <c r="H14" s="346">
        <v>137</v>
      </c>
      <c r="I14" s="347">
        <v>1329</v>
      </c>
      <c r="J14" s="348">
        <v>1</v>
      </c>
      <c r="K14" s="346">
        <v>85</v>
      </c>
      <c r="L14" s="347">
        <v>495</v>
      </c>
      <c r="M14" s="348" t="s">
        <v>135</v>
      </c>
      <c r="N14" s="346">
        <v>94</v>
      </c>
      <c r="O14" s="347">
        <v>1203</v>
      </c>
      <c r="P14" s="348" t="s">
        <v>135</v>
      </c>
      <c r="Q14" s="346">
        <v>100</v>
      </c>
      <c r="R14" s="347">
        <v>2318</v>
      </c>
      <c r="S14" s="348" t="s">
        <v>135</v>
      </c>
    </row>
    <row r="15" spans="1:19" s="230" customFormat="1" ht="33" customHeight="1" thickTop="1">
      <c r="A15" s="7" t="s">
        <v>282</v>
      </c>
      <c r="B15" s="238">
        <v>75</v>
      </c>
      <c r="C15" s="247">
        <v>910</v>
      </c>
      <c r="D15" s="229" t="s">
        <v>135</v>
      </c>
      <c r="E15" s="248">
        <v>99</v>
      </c>
      <c r="F15" s="247">
        <v>1500</v>
      </c>
      <c r="G15" s="229">
        <v>1</v>
      </c>
      <c r="H15" s="238">
        <v>114</v>
      </c>
      <c r="I15" s="247">
        <v>1038</v>
      </c>
      <c r="J15" s="229" t="s">
        <v>135</v>
      </c>
      <c r="K15" s="238">
        <v>102</v>
      </c>
      <c r="L15" s="247">
        <v>1198</v>
      </c>
      <c r="M15" s="229" t="s">
        <v>135</v>
      </c>
      <c r="N15" s="238">
        <v>77</v>
      </c>
      <c r="O15" s="247">
        <v>901</v>
      </c>
      <c r="P15" s="229" t="s">
        <v>135</v>
      </c>
      <c r="Q15" s="238">
        <v>82</v>
      </c>
      <c r="R15" s="247">
        <v>1647</v>
      </c>
      <c r="S15" s="229" t="s">
        <v>135</v>
      </c>
    </row>
    <row r="17" ht="24.75" customHeight="1">
      <c r="B17" s="12"/>
    </row>
  </sheetData>
  <sheetProtection/>
  <mergeCells count="15">
    <mergeCell ref="K3:M3"/>
    <mergeCell ref="N3:P3"/>
    <mergeCell ref="Q3:S3"/>
    <mergeCell ref="T3:V3"/>
    <mergeCell ref="Q11:S11"/>
    <mergeCell ref="K11:M11"/>
    <mergeCell ref="N11:P11"/>
    <mergeCell ref="A3:A4"/>
    <mergeCell ref="B3:D3"/>
    <mergeCell ref="A11:A12"/>
    <mergeCell ref="B11:D11"/>
    <mergeCell ref="E11:G11"/>
    <mergeCell ref="H11:J11"/>
    <mergeCell ref="E3:G3"/>
    <mergeCell ref="H3:J3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H12" sqref="H12"/>
    </sheetView>
  </sheetViews>
  <sheetFormatPr defaultColWidth="9.00390625" defaultRowHeight="13.5"/>
  <cols>
    <col min="2" max="2" width="15.50390625" style="0" customWidth="1"/>
  </cols>
  <sheetData>
    <row r="1" spans="1:7" ht="17.25">
      <c r="A1" s="1" t="s">
        <v>273</v>
      </c>
      <c r="G1" s="217"/>
    </row>
    <row r="2" spans="1:8" ht="18" thickBot="1">
      <c r="A2" s="1"/>
      <c r="H2" t="s">
        <v>142</v>
      </c>
    </row>
    <row r="3" spans="1:23" ht="17.25" customHeight="1">
      <c r="A3" s="388" t="s">
        <v>143</v>
      </c>
      <c r="B3" s="410"/>
      <c r="C3" s="415" t="s">
        <v>128</v>
      </c>
      <c r="D3" s="416"/>
      <c r="E3" s="417"/>
      <c r="F3" s="415" t="s">
        <v>129</v>
      </c>
      <c r="G3" s="416"/>
      <c r="H3" s="418"/>
      <c r="I3" s="419" t="s">
        <v>130</v>
      </c>
      <c r="J3" s="416"/>
      <c r="K3" s="417"/>
      <c r="L3" s="415" t="s">
        <v>131</v>
      </c>
      <c r="M3" s="416"/>
      <c r="N3" s="418"/>
      <c r="O3" s="419" t="s">
        <v>132</v>
      </c>
      <c r="P3" s="416"/>
      <c r="Q3" s="417"/>
      <c r="R3" s="415" t="s">
        <v>133</v>
      </c>
      <c r="S3" s="416"/>
      <c r="T3" s="418"/>
      <c r="U3" s="419" t="s">
        <v>134</v>
      </c>
      <c r="V3" s="416"/>
      <c r="W3" s="417"/>
    </row>
    <row r="4" spans="1:23" ht="17.25" customHeight="1" thickBot="1">
      <c r="A4" s="389"/>
      <c r="B4" s="411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25" customHeight="1" thickBot="1" thickTop="1">
      <c r="A5" s="408" t="s">
        <v>144</v>
      </c>
      <c r="B5" s="409"/>
      <c r="C5" s="249">
        <v>1061</v>
      </c>
      <c r="D5" s="250">
        <v>13018</v>
      </c>
      <c r="E5" s="251">
        <v>4</v>
      </c>
      <c r="F5" s="252">
        <v>72</v>
      </c>
      <c r="G5" s="253">
        <v>1171</v>
      </c>
      <c r="H5" s="254">
        <v>1</v>
      </c>
      <c r="I5" s="253">
        <v>88</v>
      </c>
      <c r="J5" s="255">
        <v>1370</v>
      </c>
      <c r="K5" s="253" t="s">
        <v>135</v>
      </c>
      <c r="L5" s="252">
        <v>117</v>
      </c>
      <c r="M5" s="253">
        <v>1990</v>
      </c>
      <c r="N5" s="254" t="s">
        <v>135</v>
      </c>
      <c r="O5" s="253">
        <v>107</v>
      </c>
      <c r="P5" s="255">
        <v>1394</v>
      </c>
      <c r="Q5" s="253">
        <v>1</v>
      </c>
      <c r="R5" s="252">
        <v>99</v>
      </c>
      <c r="S5" s="253">
        <v>1058</v>
      </c>
      <c r="T5" s="254" t="s">
        <v>135</v>
      </c>
      <c r="U5" s="253">
        <v>89</v>
      </c>
      <c r="V5" s="255">
        <v>864</v>
      </c>
      <c r="W5" s="254">
        <v>1</v>
      </c>
    </row>
    <row r="6" spans="1:23" ht="17.25" customHeight="1" thickTop="1">
      <c r="A6" s="401" t="s">
        <v>145</v>
      </c>
      <c r="B6" s="402"/>
      <c r="C6" s="256">
        <v>273</v>
      </c>
      <c r="D6" s="257">
        <v>829</v>
      </c>
      <c r="E6" s="256">
        <v>1</v>
      </c>
      <c r="F6" s="258">
        <v>21</v>
      </c>
      <c r="G6" s="259">
        <v>33</v>
      </c>
      <c r="H6" s="260" t="s">
        <v>135</v>
      </c>
      <c r="I6" s="259">
        <v>25</v>
      </c>
      <c r="J6" s="261">
        <v>103</v>
      </c>
      <c r="K6" s="259" t="s">
        <v>135</v>
      </c>
      <c r="L6" s="258">
        <v>33</v>
      </c>
      <c r="M6" s="259">
        <v>123</v>
      </c>
      <c r="N6" s="260" t="s">
        <v>135</v>
      </c>
      <c r="O6" s="259">
        <v>28</v>
      </c>
      <c r="P6" s="261">
        <v>74</v>
      </c>
      <c r="Q6" s="259" t="s">
        <v>135</v>
      </c>
      <c r="R6" s="258">
        <v>27</v>
      </c>
      <c r="S6" s="259">
        <v>63</v>
      </c>
      <c r="T6" s="260" t="s">
        <v>135</v>
      </c>
      <c r="U6" s="259">
        <v>22</v>
      </c>
      <c r="V6" s="261">
        <v>92</v>
      </c>
      <c r="W6" s="260" t="s">
        <v>135</v>
      </c>
    </row>
    <row r="7" spans="1:23" ht="17.25" customHeight="1">
      <c r="A7" s="20"/>
      <c r="B7" s="21" t="s">
        <v>146</v>
      </c>
      <c r="C7" s="262">
        <v>16</v>
      </c>
      <c r="D7" s="263">
        <v>133</v>
      </c>
      <c r="E7" s="264" t="s">
        <v>135</v>
      </c>
      <c r="F7" s="265">
        <v>2</v>
      </c>
      <c r="G7" s="266">
        <v>8</v>
      </c>
      <c r="H7" s="267" t="s">
        <v>135</v>
      </c>
      <c r="I7" s="266">
        <v>4</v>
      </c>
      <c r="J7" s="268">
        <v>61</v>
      </c>
      <c r="K7" s="266" t="s">
        <v>135</v>
      </c>
      <c r="L7" s="265">
        <v>5</v>
      </c>
      <c r="M7" s="266">
        <v>30</v>
      </c>
      <c r="N7" s="267" t="s">
        <v>135</v>
      </c>
      <c r="O7" s="266" t="s">
        <v>135</v>
      </c>
      <c r="P7" s="268" t="s">
        <v>135</v>
      </c>
      <c r="Q7" s="266" t="s">
        <v>135</v>
      </c>
      <c r="R7" s="265">
        <v>2</v>
      </c>
      <c r="S7" s="266">
        <v>14</v>
      </c>
      <c r="T7" s="267" t="s">
        <v>135</v>
      </c>
      <c r="U7" s="266">
        <v>1</v>
      </c>
      <c r="V7" s="268">
        <v>16</v>
      </c>
      <c r="W7" s="267" t="s">
        <v>135</v>
      </c>
    </row>
    <row r="8" spans="1:23" ht="17.25" customHeight="1">
      <c r="A8" s="20"/>
      <c r="B8" s="22" t="s">
        <v>147</v>
      </c>
      <c r="C8" s="269">
        <v>15</v>
      </c>
      <c r="D8" s="257">
        <v>18</v>
      </c>
      <c r="E8" s="270">
        <v>1</v>
      </c>
      <c r="F8" s="258">
        <v>2</v>
      </c>
      <c r="G8" s="271">
        <v>2</v>
      </c>
      <c r="H8" s="260" t="s">
        <v>135</v>
      </c>
      <c r="I8" s="271" t="s">
        <v>135</v>
      </c>
      <c r="J8" s="261" t="s">
        <v>135</v>
      </c>
      <c r="K8" s="271" t="s">
        <v>135</v>
      </c>
      <c r="L8" s="258">
        <v>2</v>
      </c>
      <c r="M8" s="271">
        <v>2</v>
      </c>
      <c r="N8" s="260" t="s">
        <v>135</v>
      </c>
      <c r="O8" s="271">
        <v>1</v>
      </c>
      <c r="P8" s="261">
        <v>1</v>
      </c>
      <c r="Q8" s="271" t="s">
        <v>135</v>
      </c>
      <c r="R8" s="258">
        <v>4</v>
      </c>
      <c r="S8" s="271">
        <v>5</v>
      </c>
      <c r="T8" s="260" t="s">
        <v>135</v>
      </c>
      <c r="U8" s="271">
        <v>1</v>
      </c>
      <c r="V8" s="261">
        <v>1</v>
      </c>
      <c r="W8" s="260" t="s">
        <v>135</v>
      </c>
    </row>
    <row r="9" spans="1:23" ht="17.25" customHeight="1">
      <c r="A9" s="20"/>
      <c r="B9" s="22" t="s">
        <v>148</v>
      </c>
      <c r="C9" s="272">
        <v>242</v>
      </c>
      <c r="D9" s="273">
        <v>678</v>
      </c>
      <c r="E9" s="274" t="s">
        <v>135</v>
      </c>
      <c r="F9" s="275">
        <v>17</v>
      </c>
      <c r="G9" s="276">
        <v>23</v>
      </c>
      <c r="H9" s="277" t="s">
        <v>135</v>
      </c>
      <c r="I9" s="276">
        <v>21</v>
      </c>
      <c r="J9" s="278">
        <v>42</v>
      </c>
      <c r="K9" s="276" t="s">
        <v>135</v>
      </c>
      <c r="L9" s="275">
        <v>26</v>
      </c>
      <c r="M9" s="276">
        <v>91</v>
      </c>
      <c r="N9" s="277" t="s">
        <v>135</v>
      </c>
      <c r="O9" s="276">
        <v>27</v>
      </c>
      <c r="P9" s="278">
        <v>73</v>
      </c>
      <c r="Q9" s="276" t="s">
        <v>135</v>
      </c>
      <c r="R9" s="275">
        <v>21</v>
      </c>
      <c r="S9" s="276">
        <v>44</v>
      </c>
      <c r="T9" s="277" t="s">
        <v>135</v>
      </c>
      <c r="U9" s="276">
        <v>20</v>
      </c>
      <c r="V9" s="278">
        <v>75</v>
      </c>
      <c r="W9" s="277" t="s">
        <v>135</v>
      </c>
    </row>
    <row r="10" spans="1:23" ht="17.25" customHeight="1">
      <c r="A10" s="395" t="s">
        <v>149</v>
      </c>
      <c r="B10" s="396"/>
      <c r="C10" s="256">
        <v>10</v>
      </c>
      <c r="D10" s="257">
        <v>90</v>
      </c>
      <c r="E10" s="256" t="s">
        <v>135</v>
      </c>
      <c r="F10" s="258">
        <v>1</v>
      </c>
      <c r="G10" s="259">
        <v>1</v>
      </c>
      <c r="H10" s="260" t="s">
        <v>135</v>
      </c>
      <c r="I10" s="259">
        <v>2</v>
      </c>
      <c r="J10" s="261">
        <v>2</v>
      </c>
      <c r="K10" s="259" t="s">
        <v>135</v>
      </c>
      <c r="L10" s="258" t="s">
        <v>135</v>
      </c>
      <c r="M10" s="259" t="s">
        <v>135</v>
      </c>
      <c r="N10" s="260" t="s">
        <v>135</v>
      </c>
      <c r="O10" s="259">
        <v>1</v>
      </c>
      <c r="P10" s="261">
        <v>1</v>
      </c>
      <c r="Q10" s="259" t="s">
        <v>135</v>
      </c>
      <c r="R10" s="258">
        <v>1</v>
      </c>
      <c r="S10" s="259">
        <v>1</v>
      </c>
      <c r="T10" s="260" t="s">
        <v>135</v>
      </c>
      <c r="U10" s="259">
        <v>1</v>
      </c>
      <c r="V10" s="261">
        <v>1</v>
      </c>
      <c r="W10" s="260" t="s">
        <v>135</v>
      </c>
    </row>
    <row r="11" spans="1:23" ht="17.25" customHeight="1">
      <c r="A11" s="23"/>
      <c r="B11" s="21" t="s">
        <v>150</v>
      </c>
      <c r="C11" s="262">
        <v>1</v>
      </c>
      <c r="D11" s="263">
        <v>47</v>
      </c>
      <c r="E11" s="264" t="s">
        <v>135</v>
      </c>
      <c r="F11" s="265" t="s">
        <v>135</v>
      </c>
      <c r="G11" s="266" t="s">
        <v>135</v>
      </c>
      <c r="H11" s="267" t="s">
        <v>135</v>
      </c>
      <c r="I11" s="266" t="s">
        <v>135</v>
      </c>
      <c r="J11" s="268" t="s">
        <v>135</v>
      </c>
      <c r="K11" s="266" t="s">
        <v>135</v>
      </c>
      <c r="L11" s="265" t="s">
        <v>135</v>
      </c>
      <c r="M11" s="266" t="s">
        <v>135</v>
      </c>
      <c r="N11" s="267" t="s">
        <v>135</v>
      </c>
      <c r="O11" s="266" t="s">
        <v>135</v>
      </c>
      <c r="P11" s="268" t="s">
        <v>135</v>
      </c>
      <c r="Q11" s="266" t="s">
        <v>135</v>
      </c>
      <c r="R11" s="265" t="s">
        <v>135</v>
      </c>
      <c r="S11" s="266" t="s">
        <v>135</v>
      </c>
      <c r="T11" s="267" t="s">
        <v>135</v>
      </c>
      <c r="U11" s="266" t="s">
        <v>135</v>
      </c>
      <c r="V11" s="268" t="s">
        <v>135</v>
      </c>
      <c r="W11" s="267" t="s">
        <v>135</v>
      </c>
    </row>
    <row r="12" spans="1:23" ht="17.25" customHeight="1">
      <c r="A12" s="24"/>
      <c r="B12" s="25" t="s">
        <v>148</v>
      </c>
      <c r="C12" s="272">
        <v>9</v>
      </c>
      <c r="D12" s="273">
        <v>43</v>
      </c>
      <c r="E12" s="274" t="s">
        <v>135</v>
      </c>
      <c r="F12" s="275">
        <v>1</v>
      </c>
      <c r="G12" s="276">
        <v>1</v>
      </c>
      <c r="H12" s="277" t="s">
        <v>135</v>
      </c>
      <c r="I12" s="276">
        <v>2</v>
      </c>
      <c r="J12" s="278">
        <v>2</v>
      </c>
      <c r="K12" s="276" t="s">
        <v>135</v>
      </c>
      <c r="L12" s="275" t="s">
        <v>135</v>
      </c>
      <c r="M12" s="276" t="s">
        <v>135</v>
      </c>
      <c r="N12" s="277" t="s">
        <v>135</v>
      </c>
      <c r="O12" s="276">
        <v>1</v>
      </c>
      <c r="P12" s="278">
        <v>1</v>
      </c>
      <c r="Q12" s="276" t="s">
        <v>135</v>
      </c>
      <c r="R12" s="275">
        <v>1</v>
      </c>
      <c r="S12" s="276">
        <v>1</v>
      </c>
      <c r="T12" s="277" t="s">
        <v>135</v>
      </c>
      <c r="U12" s="276">
        <v>1</v>
      </c>
      <c r="V12" s="278">
        <v>1</v>
      </c>
      <c r="W12" s="277" t="s">
        <v>135</v>
      </c>
    </row>
    <row r="13" spans="1:23" ht="17.25" customHeight="1">
      <c r="A13" s="393" t="s">
        <v>151</v>
      </c>
      <c r="B13" s="394"/>
      <c r="C13" s="279">
        <v>58</v>
      </c>
      <c r="D13" s="280">
        <v>826</v>
      </c>
      <c r="E13" s="281" t="s">
        <v>135</v>
      </c>
      <c r="F13" s="282">
        <v>2</v>
      </c>
      <c r="G13" s="283">
        <v>9</v>
      </c>
      <c r="H13" s="284" t="s">
        <v>135</v>
      </c>
      <c r="I13" s="283">
        <v>3</v>
      </c>
      <c r="J13" s="285">
        <v>9</v>
      </c>
      <c r="K13" s="283" t="s">
        <v>135</v>
      </c>
      <c r="L13" s="282">
        <v>6</v>
      </c>
      <c r="M13" s="283">
        <v>473</v>
      </c>
      <c r="N13" s="284" t="s">
        <v>135</v>
      </c>
      <c r="O13" s="283">
        <v>7</v>
      </c>
      <c r="P13" s="285">
        <v>46</v>
      </c>
      <c r="Q13" s="283" t="s">
        <v>135</v>
      </c>
      <c r="R13" s="282">
        <v>5</v>
      </c>
      <c r="S13" s="283">
        <v>31</v>
      </c>
      <c r="T13" s="284" t="s">
        <v>135</v>
      </c>
      <c r="U13" s="283">
        <v>6</v>
      </c>
      <c r="V13" s="285">
        <v>54</v>
      </c>
      <c r="W13" s="284" t="s">
        <v>135</v>
      </c>
    </row>
    <row r="14" spans="1:23" ht="17.25" customHeight="1">
      <c r="A14" s="399" t="s">
        <v>152</v>
      </c>
      <c r="B14" s="400"/>
      <c r="C14" s="279" t="s">
        <v>135</v>
      </c>
      <c r="D14" s="280" t="s">
        <v>135</v>
      </c>
      <c r="E14" s="281" t="s">
        <v>135</v>
      </c>
      <c r="F14" s="282" t="s">
        <v>135</v>
      </c>
      <c r="G14" s="283" t="s">
        <v>135</v>
      </c>
      <c r="H14" s="284" t="s">
        <v>135</v>
      </c>
      <c r="I14" s="283" t="s">
        <v>135</v>
      </c>
      <c r="J14" s="285" t="s">
        <v>135</v>
      </c>
      <c r="K14" s="283" t="s">
        <v>135</v>
      </c>
      <c r="L14" s="282" t="s">
        <v>135</v>
      </c>
      <c r="M14" s="283" t="s">
        <v>135</v>
      </c>
      <c r="N14" s="284" t="s">
        <v>135</v>
      </c>
      <c r="O14" s="283" t="s">
        <v>135</v>
      </c>
      <c r="P14" s="285" t="s">
        <v>135</v>
      </c>
      <c r="Q14" s="283" t="s">
        <v>135</v>
      </c>
      <c r="R14" s="282" t="s">
        <v>135</v>
      </c>
      <c r="S14" s="283" t="s">
        <v>135</v>
      </c>
      <c r="T14" s="284" t="s">
        <v>135</v>
      </c>
      <c r="U14" s="283" t="s">
        <v>135</v>
      </c>
      <c r="V14" s="285" t="s">
        <v>135</v>
      </c>
      <c r="W14" s="284" t="s">
        <v>135</v>
      </c>
    </row>
    <row r="15" spans="1:23" ht="17.25" customHeight="1">
      <c r="A15" s="393" t="s">
        <v>153</v>
      </c>
      <c r="B15" s="394"/>
      <c r="C15" s="279" t="s">
        <v>135</v>
      </c>
      <c r="D15" s="280" t="s">
        <v>135</v>
      </c>
      <c r="E15" s="281" t="s">
        <v>135</v>
      </c>
      <c r="F15" s="282" t="s">
        <v>135</v>
      </c>
      <c r="G15" s="283" t="s">
        <v>135</v>
      </c>
      <c r="H15" s="284" t="s">
        <v>135</v>
      </c>
      <c r="I15" s="283" t="s">
        <v>135</v>
      </c>
      <c r="J15" s="285" t="s">
        <v>135</v>
      </c>
      <c r="K15" s="283" t="s">
        <v>135</v>
      </c>
      <c r="L15" s="282" t="s">
        <v>135</v>
      </c>
      <c r="M15" s="283" t="s">
        <v>135</v>
      </c>
      <c r="N15" s="284" t="s">
        <v>135</v>
      </c>
      <c r="O15" s="283" t="s">
        <v>135</v>
      </c>
      <c r="P15" s="285" t="s">
        <v>135</v>
      </c>
      <c r="Q15" s="283" t="s">
        <v>135</v>
      </c>
      <c r="R15" s="282" t="s">
        <v>135</v>
      </c>
      <c r="S15" s="283" t="s">
        <v>135</v>
      </c>
      <c r="T15" s="284" t="s">
        <v>135</v>
      </c>
      <c r="U15" s="283" t="s">
        <v>135</v>
      </c>
      <c r="V15" s="285" t="s">
        <v>135</v>
      </c>
      <c r="W15" s="284" t="s">
        <v>135</v>
      </c>
    </row>
    <row r="16" spans="1:23" ht="17.25" customHeight="1">
      <c r="A16" s="399" t="s">
        <v>154</v>
      </c>
      <c r="B16" s="400"/>
      <c r="C16" s="279">
        <v>3</v>
      </c>
      <c r="D16" s="280">
        <v>59</v>
      </c>
      <c r="E16" s="281" t="s">
        <v>135</v>
      </c>
      <c r="F16" s="282" t="s">
        <v>135</v>
      </c>
      <c r="G16" s="283" t="s">
        <v>135</v>
      </c>
      <c r="H16" s="284" t="s">
        <v>135</v>
      </c>
      <c r="I16" s="283" t="s">
        <v>135</v>
      </c>
      <c r="J16" s="285" t="s">
        <v>135</v>
      </c>
      <c r="K16" s="283" t="s">
        <v>135</v>
      </c>
      <c r="L16" s="282" t="s">
        <v>135</v>
      </c>
      <c r="M16" s="283" t="s">
        <v>135</v>
      </c>
      <c r="N16" s="284" t="s">
        <v>135</v>
      </c>
      <c r="O16" s="283" t="s">
        <v>135</v>
      </c>
      <c r="P16" s="285" t="s">
        <v>135</v>
      </c>
      <c r="Q16" s="283" t="s">
        <v>135</v>
      </c>
      <c r="R16" s="282" t="s">
        <v>135</v>
      </c>
      <c r="S16" s="283" t="s">
        <v>135</v>
      </c>
      <c r="T16" s="284" t="s">
        <v>135</v>
      </c>
      <c r="U16" s="283" t="s">
        <v>135</v>
      </c>
      <c r="V16" s="285" t="s">
        <v>135</v>
      </c>
      <c r="W16" s="284" t="s">
        <v>135</v>
      </c>
    </row>
    <row r="17" spans="1:23" ht="17.25" customHeight="1">
      <c r="A17" s="401" t="s">
        <v>155</v>
      </c>
      <c r="B17" s="402"/>
      <c r="C17" s="279">
        <v>46</v>
      </c>
      <c r="D17" s="280">
        <v>259</v>
      </c>
      <c r="E17" s="281">
        <v>2</v>
      </c>
      <c r="F17" s="282" t="s">
        <v>135</v>
      </c>
      <c r="G17" s="283" t="s">
        <v>135</v>
      </c>
      <c r="H17" s="284" t="s">
        <v>135</v>
      </c>
      <c r="I17" s="283" t="s">
        <v>135</v>
      </c>
      <c r="J17" s="285" t="s">
        <v>135</v>
      </c>
      <c r="K17" s="283" t="s">
        <v>135</v>
      </c>
      <c r="L17" s="282" t="s">
        <v>135</v>
      </c>
      <c r="M17" s="283" t="s">
        <v>135</v>
      </c>
      <c r="N17" s="284" t="s">
        <v>135</v>
      </c>
      <c r="O17" s="283">
        <v>6</v>
      </c>
      <c r="P17" s="285">
        <v>20</v>
      </c>
      <c r="Q17" s="283">
        <v>1</v>
      </c>
      <c r="R17" s="282">
        <v>6</v>
      </c>
      <c r="S17" s="283">
        <v>15</v>
      </c>
      <c r="T17" s="284" t="s">
        <v>135</v>
      </c>
      <c r="U17" s="283">
        <v>1</v>
      </c>
      <c r="V17" s="285">
        <v>1</v>
      </c>
      <c r="W17" s="284">
        <v>1</v>
      </c>
    </row>
    <row r="18" spans="1:23" ht="17.25" customHeight="1">
      <c r="A18" s="23"/>
      <c r="B18" s="21" t="s">
        <v>156</v>
      </c>
      <c r="C18" s="262">
        <v>1</v>
      </c>
      <c r="D18" s="263">
        <v>28</v>
      </c>
      <c r="E18" s="264" t="s">
        <v>135</v>
      </c>
      <c r="F18" s="265" t="s">
        <v>135</v>
      </c>
      <c r="G18" s="266" t="s">
        <v>135</v>
      </c>
      <c r="H18" s="267" t="s">
        <v>135</v>
      </c>
      <c r="I18" s="266" t="s">
        <v>135</v>
      </c>
      <c r="J18" s="268" t="s">
        <v>135</v>
      </c>
      <c r="K18" s="266" t="s">
        <v>135</v>
      </c>
      <c r="L18" s="265" t="s">
        <v>135</v>
      </c>
      <c r="M18" s="266" t="s">
        <v>135</v>
      </c>
      <c r="N18" s="267" t="s">
        <v>135</v>
      </c>
      <c r="O18" s="266" t="s">
        <v>135</v>
      </c>
      <c r="P18" s="268" t="s">
        <v>135</v>
      </c>
      <c r="Q18" s="266" t="s">
        <v>135</v>
      </c>
      <c r="R18" s="265" t="s">
        <v>135</v>
      </c>
      <c r="S18" s="266" t="s">
        <v>135</v>
      </c>
      <c r="T18" s="267" t="s">
        <v>135</v>
      </c>
      <c r="U18" s="266" t="s">
        <v>135</v>
      </c>
      <c r="V18" s="268" t="s">
        <v>135</v>
      </c>
      <c r="W18" s="267" t="s">
        <v>135</v>
      </c>
    </row>
    <row r="19" spans="1:23" ht="17.25" customHeight="1">
      <c r="A19" s="23"/>
      <c r="B19" s="22" t="s">
        <v>157</v>
      </c>
      <c r="C19" s="269">
        <v>26</v>
      </c>
      <c r="D19" s="257">
        <v>52</v>
      </c>
      <c r="E19" s="270" t="s">
        <v>135</v>
      </c>
      <c r="F19" s="258" t="s">
        <v>135</v>
      </c>
      <c r="G19" s="271" t="s">
        <v>135</v>
      </c>
      <c r="H19" s="260" t="s">
        <v>135</v>
      </c>
      <c r="I19" s="271" t="s">
        <v>135</v>
      </c>
      <c r="J19" s="261" t="s">
        <v>135</v>
      </c>
      <c r="K19" s="271" t="s">
        <v>135</v>
      </c>
      <c r="L19" s="258" t="s">
        <v>135</v>
      </c>
      <c r="M19" s="271" t="s">
        <v>135</v>
      </c>
      <c r="N19" s="260" t="s">
        <v>135</v>
      </c>
      <c r="O19" s="271" t="s">
        <v>135</v>
      </c>
      <c r="P19" s="261" t="s">
        <v>135</v>
      </c>
      <c r="Q19" s="271" t="s">
        <v>135</v>
      </c>
      <c r="R19" s="258" t="s">
        <v>135</v>
      </c>
      <c r="S19" s="271" t="s">
        <v>135</v>
      </c>
      <c r="T19" s="260" t="s">
        <v>135</v>
      </c>
      <c r="U19" s="271" t="s">
        <v>135</v>
      </c>
      <c r="V19" s="261" t="s">
        <v>135</v>
      </c>
      <c r="W19" s="260" t="s">
        <v>135</v>
      </c>
    </row>
    <row r="20" spans="1:23" ht="17.25" customHeight="1">
      <c r="A20" s="23"/>
      <c r="B20" s="22" t="s">
        <v>148</v>
      </c>
      <c r="C20" s="272">
        <v>19</v>
      </c>
      <c r="D20" s="273">
        <v>179</v>
      </c>
      <c r="E20" s="274">
        <v>2</v>
      </c>
      <c r="F20" s="275" t="s">
        <v>135</v>
      </c>
      <c r="G20" s="276" t="s">
        <v>135</v>
      </c>
      <c r="H20" s="277" t="s">
        <v>135</v>
      </c>
      <c r="I20" s="276" t="s">
        <v>135</v>
      </c>
      <c r="J20" s="278" t="s">
        <v>135</v>
      </c>
      <c r="K20" s="276" t="s">
        <v>135</v>
      </c>
      <c r="L20" s="275" t="s">
        <v>135</v>
      </c>
      <c r="M20" s="276" t="s">
        <v>135</v>
      </c>
      <c r="N20" s="277" t="s">
        <v>135</v>
      </c>
      <c r="O20" s="276">
        <v>6</v>
      </c>
      <c r="P20" s="278">
        <v>20</v>
      </c>
      <c r="Q20" s="276">
        <v>1</v>
      </c>
      <c r="R20" s="275">
        <v>6</v>
      </c>
      <c r="S20" s="276">
        <v>15</v>
      </c>
      <c r="T20" s="277" t="s">
        <v>135</v>
      </c>
      <c r="U20" s="276">
        <v>1</v>
      </c>
      <c r="V20" s="278">
        <v>1</v>
      </c>
      <c r="W20" s="277">
        <v>1</v>
      </c>
    </row>
    <row r="21" spans="1:23" ht="17.25" customHeight="1">
      <c r="A21" s="399" t="s">
        <v>158</v>
      </c>
      <c r="B21" s="400"/>
      <c r="C21" s="279">
        <v>6</v>
      </c>
      <c r="D21" s="280">
        <v>536</v>
      </c>
      <c r="E21" s="281" t="s">
        <v>135</v>
      </c>
      <c r="F21" s="282" t="s">
        <v>135</v>
      </c>
      <c r="G21" s="283" t="s">
        <v>135</v>
      </c>
      <c r="H21" s="284" t="s">
        <v>135</v>
      </c>
      <c r="I21" s="283">
        <v>1</v>
      </c>
      <c r="J21" s="285">
        <v>111</v>
      </c>
      <c r="K21" s="283" t="s">
        <v>135</v>
      </c>
      <c r="L21" s="282" t="s">
        <v>135</v>
      </c>
      <c r="M21" s="283" t="s">
        <v>135</v>
      </c>
      <c r="N21" s="284" t="s">
        <v>135</v>
      </c>
      <c r="O21" s="283">
        <v>1</v>
      </c>
      <c r="P21" s="285">
        <v>44</v>
      </c>
      <c r="Q21" s="283" t="s">
        <v>135</v>
      </c>
      <c r="R21" s="282" t="s">
        <v>135</v>
      </c>
      <c r="S21" s="283" t="s">
        <v>135</v>
      </c>
      <c r="T21" s="284" t="s">
        <v>135</v>
      </c>
      <c r="U21" s="283" t="s">
        <v>135</v>
      </c>
      <c r="V21" s="285" t="s">
        <v>135</v>
      </c>
      <c r="W21" s="284" t="s">
        <v>135</v>
      </c>
    </row>
    <row r="22" spans="1:23" ht="17.25" customHeight="1">
      <c r="A22" s="393" t="s">
        <v>159</v>
      </c>
      <c r="B22" s="394"/>
      <c r="C22" s="279">
        <v>53</v>
      </c>
      <c r="D22" s="280">
        <v>1168</v>
      </c>
      <c r="E22" s="281" t="s">
        <v>135</v>
      </c>
      <c r="F22" s="282">
        <v>2</v>
      </c>
      <c r="G22" s="283">
        <v>40</v>
      </c>
      <c r="H22" s="284" t="s">
        <v>135</v>
      </c>
      <c r="I22" s="283">
        <v>7</v>
      </c>
      <c r="J22" s="285">
        <v>97</v>
      </c>
      <c r="K22" s="283" t="s">
        <v>135</v>
      </c>
      <c r="L22" s="282">
        <v>4</v>
      </c>
      <c r="M22" s="283">
        <v>89</v>
      </c>
      <c r="N22" s="284" t="s">
        <v>135</v>
      </c>
      <c r="O22" s="283">
        <v>5</v>
      </c>
      <c r="P22" s="285">
        <v>92</v>
      </c>
      <c r="Q22" s="283" t="s">
        <v>135</v>
      </c>
      <c r="R22" s="282">
        <v>7</v>
      </c>
      <c r="S22" s="283">
        <v>96</v>
      </c>
      <c r="T22" s="284" t="s">
        <v>135</v>
      </c>
      <c r="U22" s="283">
        <v>5</v>
      </c>
      <c r="V22" s="285">
        <v>111</v>
      </c>
      <c r="W22" s="284" t="s">
        <v>135</v>
      </c>
    </row>
    <row r="23" spans="1:23" ht="17.25" customHeight="1">
      <c r="A23" s="395" t="s">
        <v>160</v>
      </c>
      <c r="B23" s="396"/>
      <c r="C23" s="256">
        <v>460</v>
      </c>
      <c r="D23" s="257">
        <v>8728</v>
      </c>
      <c r="E23" s="256">
        <v>1</v>
      </c>
      <c r="F23" s="258">
        <v>39</v>
      </c>
      <c r="G23" s="259">
        <v>989</v>
      </c>
      <c r="H23" s="260">
        <v>1</v>
      </c>
      <c r="I23" s="259">
        <v>41</v>
      </c>
      <c r="J23" s="261">
        <v>1036</v>
      </c>
      <c r="K23" s="259" t="s">
        <v>135</v>
      </c>
      <c r="L23" s="258">
        <v>63</v>
      </c>
      <c r="M23" s="259">
        <v>1268</v>
      </c>
      <c r="N23" s="260" t="s">
        <v>135</v>
      </c>
      <c r="O23" s="259">
        <v>40</v>
      </c>
      <c r="P23" s="261">
        <v>1070</v>
      </c>
      <c r="Q23" s="259" t="s">
        <v>135</v>
      </c>
      <c r="R23" s="258">
        <v>38</v>
      </c>
      <c r="S23" s="259">
        <v>815</v>
      </c>
      <c r="T23" s="260" t="s">
        <v>135</v>
      </c>
      <c r="U23" s="259">
        <v>40</v>
      </c>
      <c r="V23" s="261">
        <v>561</v>
      </c>
      <c r="W23" s="260" t="s">
        <v>135</v>
      </c>
    </row>
    <row r="24" spans="1:23" ht="17.25" customHeight="1">
      <c r="A24" s="23"/>
      <c r="B24" s="21" t="s">
        <v>161</v>
      </c>
      <c r="C24" s="262">
        <v>22</v>
      </c>
      <c r="D24" s="263">
        <v>223</v>
      </c>
      <c r="E24" s="264" t="s">
        <v>135</v>
      </c>
      <c r="F24" s="265">
        <v>2</v>
      </c>
      <c r="G24" s="266">
        <v>14</v>
      </c>
      <c r="H24" s="267" t="s">
        <v>135</v>
      </c>
      <c r="I24" s="266">
        <v>1</v>
      </c>
      <c r="J24" s="268">
        <v>6</v>
      </c>
      <c r="K24" s="266" t="s">
        <v>135</v>
      </c>
      <c r="L24" s="265">
        <v>1</v>
      </c>
      <c r="M24" s="266">
        <v>3</v>
      </c>
      <c r="N24" s="267" t="s">
        <v>135</v>
      </c>
      <c r="O24" s="266">
        <v>4</v>
      </c>
      <c r="P24" s="268">
        <v>29</v>
      </c>
      <c r="Q24" s="266" t="s">
        <v>135</v>
      </c>
      <c r="R24" s="265">
        <v>2</v>
      </c>
      <c r="S24" s="266">
        <v>22</v>
      </c>
      <c r="T24" s="267" t="s">
        <v>135</v>
      </c>
      <c r="U24" s="266">
        <v>1</v>
      </c>
      <c r="V24" s="268">
        <v>1</v>
      </c>
      <c r="W24" s="267" t="s">
        <v>135</v>
      </c>
    </row>
    <row r="25" spans="1:23" ht="17.25" customHeight="1">
      <c r="A25" s="24"/>
      <c r="B25" s="25" t="s">
        <v>162</v>
      </c>
      <c r="C25" s="272">
        <v>438</v>
      </c>
      <c r="D25" s="273">
        <v>8505</v>
      </c>
      <c r="E25" s="274">
        <v>1</v>
      </c>
      <c r="F25" s="275">
        <v>37</v>
      </c>
      <c r="G25" s="276">
        <v>975</v>
      </c>
      <c r="H25" s="277">
        <v>1</v>
      </c>
      <c r="I25" s="276">
        <v>40</v>
      </c>
      <c r="J25" s="278">
        <v>1030</v>
      </c>
      <c r="K25" s="276" t="s">
        <v>135</v>
      </c>
      <c r="L25" s="275">
        <v>62</v>
      </c>
      <c r="M25" s="276">
        <v>1265</v>
      </c>
      <c r="N25" s="277" t="s">
        <v>135</v>
      </c>
      <c r="O25" s="276">
        <v>36</v>
      </c>
      <c r="P25" s="278">
        <v>1041</v>
      </c>
      <c r="Q25" s="276" t="s">
        <v>135</v>
      </c>
      <c r="R25" s="275">
        <v>36</v>
      </c>
      <c r="S25" s="276">
        <v>793</v>
      </c>
      <c r="T25" s="277" t="s">
        <v>135</v>
      </c>
      <c r="U25" s="276">
        <v>39</v>
      </c>
      <c r="V25" s="278">
        <v>560</v>
      </c>
      <c r="W25" s="277" t="s">
        <v>135</v>
      </c>
    </row>
    <row r="26" spans="1:23" ht="17.25" customHeight="1" thickBot="1">
      <c r="A26" s="397" t="s">
        <v>163</v>
      </c>
      <c r="B26" s="398"/>
      <c r="C26" s="286">
        <v>152</v>
      </c>
      <c r="D26" s="287">
        <v>523</v>
      </c>
      <c r="E26" s="288" t="s">
        <v>135</v>
      </c>
      <c r="F26" s="289">
        <v>7</v>
      </c>
      <c r="G26" s="290">
        <v>99</v>
      </c>
      <c r="H26" s="291" t="s">
        <v>135</v>
      </c>
      <c r="I26" s="290">
        <v>9</v>
      </c>
      <c r="J26" s="292">
        <v>12</v>
      </c>
      <c r="K26" s="290" t="s">
        <v>135</v>
      </c>
      <c r="L26" s="289">
        <v>11</v>
      </c>
      <c r="M26" s="290">
        <v>37</v>
      </c>
      <c r="N26" s="291" t="s">
        <v>135</v>
      </c>
      <c r="O26" s="290">
        <v>19</v>
      </c>
      <c r="P26" s="292">
        <v>47</v>
      </c>
      <c r="Q26" s="290" t="s">
        <v>135</v>
      </c>
      <c r="R26" s="289">
        <v>15</v>
      </c>
      <c r="S26" s="290">
        <v>37</v>
      </c>
      <c r="T26" s="291" t="s">
        <v>135</v>
      </c>
      <c r="U26" s="290">
        <v>14</v>
      </c>
      <c r="V26" s="292">
        <v>44</v>
      </c>
      <c r="W26" s="291" t="s">
        <v>135</v>
      </c>
    </row>
    <row r="27" spans="3:23" ht="17.25" customHeight="1"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</row>
    <row r="28" spans="3:23" ht="17.25" customHeight="1" thickBot="1"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</row>
    <row r="29" spans="1:23" ht="17.25" customHeight="1">
      <c r="A29" s="388" t="s">
        <v>143</v>
      </c>
      <c r="B29" s="410"/>
      <c r="C29" s="406" t="s">
        <v>136</v>
      </c>
      <c r="D29" s="404"/>
      <c r="E29" s="407"/>
      <c r="F29" s="412" t="s">
        <v>137</v>
      </c>
      <c r="G29" s="413"/>
      <c r="H29" s="414"/>
      <c r="I29" s="406" t="s">
        <v>138</v>
      </c>
      <c r="J29" s="404"/>
      <c r="K29" s="407"/>
      <c r="L29" s="403" t="s">
        <v>139</v>
      </c>
      <c r="M29" s="404"/>
      <c r="N29" s="405"/>
      <c r="O29" s="406" t="s">
        <v>140</v>
      </c>
      <c r="P29" s="404"/>
      <c r="Q29" s="407"/>
      <c r="R29" s="403" t="s">
        <v>141</v>
      </c>
      <c r="S29" s="404"/>
      <c r="T29" s="405"/>
      <c r="U29" s="240"/>
      <c r="V29" s="240"/>
      <c r="W29" s="240"/>
    </row>
    <row r="30" spans="1:23" ht="17.25" customHeight="1" thickBot="1">
      <c r="A30" s="389"/>
      <c r="B30" s="411"/>
      <c r="C30" s="293" t="s">
        <v>3</v>
      </c>
      <c r="D30" s="294" t="s">
        <v>4</v>
      </c>
      <c r="E30" s="295" t="s">
        <v>5</v>
      </c>
      <c r="F30" s="296" t="s">
        <v>3</v>
      </c>
      <c r="G30" s="294" t="s">
        <v>4</v>
      </c>
      <c r="H30" s="297" t="s">
        <v>5</v>
      </c>
      <c r="I30" s="293" t="s">
        <v>3</v>
      </c>
      <c r="J30" s="294" t="s">
        <v>4</v>
      </c>
      <c r="K30" s="295" t="s">
        <v>5</v>
      </c>
      <c r="L30" s="296" t="s">
        <v>3</v>
      </c>
      <c r="M30" s="294" t="s">
        <v>4</v>
      </c>
      <c r="N30" s="297" t="s">
        <v>5</v>
      </c>
      <c r="O30" s="293" t="s">
        <v>3</v>
      </c>
      <c r="P30" s="294" t="s">
        <v>4</v>
      </c>
      <c r="Q30" s="295" t="s">
        <v>5</v>
      </c>
      <c r="R30" s="296" t="s">
        <v>3</v>
      </c>
      <c r="S30" s="294" t="s">
        <v>4</v>
      </c>
      <c r="T30" s="297" t="s">
        <v>5</v>
      </c>
      <c r="U30" s="240"/>
      <c r="V30" s="240"/>
      <c r="W30" s="240"/>
    </row>
    <row r="31" spans="1:23" ht="17.25" customHeight="1" thickBot="1" thickTop="1">
      <c r="A31" s="408" t="s">
        <v>144</v>
      </c>
      <c r="B31" s="409"/>
      <c r="C31" s="298">
        <v>76</v>
      </c>
      <c r="D31" s="255">
        <v>736</v>
      </c>
      <c r="E31" s="253" t="s">
        <v>135</v>
      </c>
      <c r="F31" s="252">
        <v>65</v>
      </c>
      <c r="G31" s="255">
        <v>1126</v>
      </c>
      <c r="H31" s="254" t="s">
        <v>135</v>
      </c>
      <c r="I31" s="252">
        <v>78</v>
      </c>
      <c r="J31" s="255">
        <v>628</v>
      </c>
      <c r="K31" s="254" t="s">
        <v>135</v>
      </c>
      <c r="L31" s="252">
        <v>103</v>
      </c>
      <c r="M31" s="255">
        <v>439</v>
      </c>
      <c r="N31" s="254" t="s">
        <v>135</v>
      </c>
      <c r="O31" s="252">
        <v>75</v>
      </c>
      <c r="P31" s="255">
        <v>444</v>
      </c>
      <c r="Q31" s="254" t="s">
        <v>135</v>
      </c>
      <c r="R31" s="252">
        <v>92</v>
      </c>
      <c r="S31" s="255">
        <v>1798</v>
      </c>
      <c r="T31" s="254">
        <v>1</v>
      </c>
      <c r="U31" s="240"/>
      <c r="V31" s="240"/>
      <c r="W31" s="240"/>
    </row>
    <row r="32" spans="1:23" ht="17.25" customHeight="1" thickTop="1">
      <c r="A32" s="401" t="s">
        <v>145</v>
      </c>
      <c r="B32" s="402"/>
      <c r="C32" s="259">
        <v>21</v>
      </c>
      <c r="D32" s="261">
        <v>67</v>
      </c>
      <c r="E32" s="259" t="s">
        <v>135</v>
      </c>
      <c r="F32" s="258">
        <v>8</v>
      </c>
      <c r="G32" s="261">
        <v>93</v>
      </c>
      <c r="H32" s="260" t="s">
        <v>135</v>
      </c>
      <c r="I32" s="258">
        <v>12</v>
      </c>
      <c r="J32" s="261">
        <v>12</v>
      </c>
      <c r="K32" s="260" t="s">
        <v>135</v>
      </c>
      <c r="L32" s="258">
        <v>31</v>
      </c>
      <c r="M32" s="261">
        <v>56</v>
      </c>
      <c r="N32" s="260" t="s">
        <v>135</v>
      </c>
      <c r="O32" s="258">
        <v>23</v>
      </c>
      <c r="P32" s="261">
        <v>62</v>
      </c>
      <c r="Q32" s="260" t="s">
        <v>135</v>
      </c>
      <c r="R32" s="258">
        <v>22</v>
      </c>
      <c r="S32" s="261">
        <v>51</v>
      </c>
      <c r="T32" s="260">
        <v>1</v>
      </c>
      <c r="U32" s="240"/>
      <c r="V32" s="240"/>
      <c r="W32" s="240"/>
    </row>
    <row r="33" spans="1:23" ht="17.25" customHeight="1">
      <c r="A33" s="20"/>
      <c r="B33" s="21" t="s">
        <v>146</v>
      </c>
      <c r="C33" s="299">
        <v>1</v>
      </c>
      <c r="D33" s="268">
        <v>1</v>
      </c>
      <c r="E33" s="266" t="s">
        <v>135</v>
      </c>
      <c r="F33" s="265" t="s">
        <v>135</v>
      </c>
      <c r="G33" s="268" t="s">
        <v>135</v>
      </c>
      <c r="H33" s="267" t="s">
        <v>135</v>
      </c>
      <c r="I33" s="265" t="s">
        <v>135</v>
      </c>
      <c r="J33" s="268" t="s">
        <v>135</v>
      </c>
      <c r="K33" s="267" t="s">
        <v>135</v>
      </c>
      <c r="L33" s="265" t="s">
        <v>135</v>
      </c>
      <c r="M33" s="268" t="s">
        <v>135</v>
      </c>
      <c r="N33" s="267" t="s">
        <v>135</v>
      </c>
      <c r="O33" s="265">
        <v>1</v>
      </c>
      <c r="P33" s="268">
        <v>3</v>
      </c>
      <c r="Q33" s="267" t="s">
        <v>135</v>
      </c>
      <c r="R33" s="265" t="s">
        <v>135</v>
      </c>
      <c r="S33" s="268" t="s">
        <v>135</v>
      </c>
      <c r="T33" s="267" t="s">
        <v>135</v>
      </c>
      <c r="U33" s="240"/>
      <c r="V33" s="240"/>
      <c r="W33" s="240"/>
    </row>
    <row r="34" spans="1:23" ht="17.25" customHeight="1">
      <c r="A34" s="20"/>
      <c r="B34" s="22" t="s">
        <v>147</v>
      </c>
      <c r="C34" s="300" t="s">
        <v>135</v>
      </c>
      <c r="D34" s="261" t="s">
        <v>135</v>
      </c>
      <c r="E34" s="271" t="s">
        <v>135</v>
      </c>
      <c r="F34" s="258">
        <v>1</v>
      </c>
      <c r="G34" s="261">
        <v>2</v>
      </c>
      <c r="H34" s="260" t="s">
        <v>135</v>
      </c>
      <c r="I34" s="258">
        <v>1</v>
      </c>
      <c r="J34" s="261">
        <v>1</v>
      </c>
      <c r="K34" s="260" t="s">
        <v>135</v>
      </c>
      <c r="L34" s="258">
        <v>1</v>
      </c>
      <c r="M34" s="261">
        <v>2</v>
      </c>
      <c r="N34" s="260" t="s">
        <v>135</v>
      </c>
      <c r="O34" s="258" t="s">
        <v>135</v>
      </c>
      <c r="P34" s="261" t="s">
        <v>135</v>
      </c>
      <c r="Q34" s="260" t="s">
        <v>135</v>
      </c>
      <c r="R34" s="258">
        <v>2</v>
      </c>
      <c r="S34" s="261">
        <v>2</v>
      </c>
      <c r="T34" s="260">
        <v>1</v>
      </c>
      <c r="U34" s="240"/>
      <c r="V34" s="240"/>
      <c r="W34" s="240"/>
    </row>
    <row r="35" spans="1:23" ht="17.25" customHeight="1">
      <c r="A35" s="20"/>
      <c r="B35" s="22" t="s">
        <v>148</v>
      </c>
      <c r="C35" s="301">
        <v>20</v>
      </c>
      <c r="D35" s="278">
        <v>66</v>
      </c>
      <c r="E35" s="276" t="s">
        <v>135</v>
      </c>
      <c r="F35" s="275">
        <v>7</v>
      </c>
      <c r="G35" s="278">
        <v>91</v>
      </c>
      <c r="H35" s="277" t="s">
        <v>135</v>
      </c>
      <c r="I35" s="275">
        <v>11</v>
      </c>
      <c r="J35" s="278">
        <v>11</v>
      </c>
      <c r="K35" s="277" t="s">
        <v>135</v>
      </c>
      <c r="L35" s="275">
        <v>30</v>
      </c>
      <c r="M35" s="278">
        <v>54</v>
      </c>
      <c r="N35" s="277" t="s">
        <v>135</v>
      </c>
      <c r="O35" s="275">
        <v>22</v>
      </c>
      <c r="P35" s="278">
        <v>59</v>
      </c>
      <c r="Q35" s="277" t="s">
        <v>135</v>
      </c>
      <c r="R35" s="275">
        <v>20</v>
      </c>
      <c r="S35" s="278">
        <v>49</v>
      </c>
      <c r="T35" s="277" t="s">
        <v>135</v>
      </c>
      <c r="U35" s="240"/>
      <c r="V35" s="240"/>
      <c r="W35" s="240"/>
    </row>
    <row r="36" spans="1:23" ht="17.25" customHeight="1">
      <c r="A36" s="395" t="s">
        <v>149</v>
      </c>
      <c r="B36" s="396"/>
      <c r="C36" s="259">
        <v>2</v>
      </c>
      <c r="D36" s="261">
        <v>82</v>
      </c>
      <c r="E36" s="259" t="s">
        <v>135</v>
      </c>
      <c r="F36" s="258" t="s">
        <v>135</v>
      </c>
      <c r="G36" s="261" t="s">
        <v>135</v>
      </c>
      <c r="H36" s="260" t="s">
        <v>135</v>
      </c>
      <c r="I36" s="258" t="s">
        <v>135</v>
      </c>
      <c r="J36" s="261" t="s">
        <v>135</v>
      </c>
      <c r="K36" s="260" t="s">
        <v>135</v>
      </c>
      <c r="L36" s="258">
        <v>1</v>
      </c>
      <c r="M36" s="261">
        <v>1</v>
      </c>
      <c r="N36" s="260" t="s">
        <v>135</v>
      </c>
      <c r="O36" s="258">
        <v>1</v>
      </c>
      <c r="P36" s="261">
        <v>1</v>
      </c>
      <c r="Q36" s="260" t="s">
        <v>135</v>
      </c>
      <c r="R36" s="258" t="s">
        <v>135</v>
      </c>
      <c r="S36" s="261" t="s">
        <v>135</v>
      </c>
      <c r="T36" s="260" t="s">
        <v>135</v>
      </c>
      <c r="U36" s="240"/>
      <c r="V36" s="240"/>
      <c r="W36" s="240"/>
    </row>
    <row r="37" spans="1:23" ht="17.25" customHeight="1">
      <c r="A37" s="23"/>
      <c r="B37" s="21" t="s">
        <v>150</v>
      </c>
      <c r="C37" s="299">
        <v>1</v>
      </c>
      <c r="D37" s="268">
        <v>47</v>
      </c>
      <c r="E37" s="266" t="s">
        <v>135</v>
      </c>
      <c r="F37" s="265" t="s">
        <v>135</v>
      </c>
      <c r="G37" s="268" t="s">
        <v>135</v>
      </c>
      <c r="H37" s="267" t="s">
        <v>135</v>
      </c>
      <c r="I37" s="265" t="s">
        <v>135</v>
      </c>
      <c r="J37" s="268" t="s">
        <v>135</v>
      </c>
      <c r="K37" s="267" t="s">
        <v>135</v>
      </c>
      <c r="L37" s="265" t="s">
        <v>135</v>
      </c>
      <c r="M37" s="268" t="s">
        <v>135</v>
      </c>
      <c r="N37" s="267" t="s">
        <v>135</v>
      </c>
      <c r="O37" s="265" t="s">
        <v>135</v>
      </c>
      <c r="P37" s="268" t="s">
        <v>135</v>
      </c>
      <c r="Q37" s="267" t="s">
        <v>135</v>
      </c>
      <c r="R37" s="265" t="s">
        <v>135</v>
      </c>
      <c r="S37" s="268" t="s">
        <v>135</v>
      </c>
      <c r="T37" s="267" t="s">
        <v>135</v>
      </c>
      <c r="U37" s="240"/>
      <c r="V37" s="240"/>
      <c r="W37" s="240"/>
    </row>
    <row r="38" spans="1:23" ht="17.25" customHeight="1">
      <c r="A38" s="24"/>
      <c r="B38" s="25" t="s">
        <v>148</v>
      </c>
      <c r="C38" s="301">
        <v>1</v>
      </c>
      <c r="D38" s="278">
        <v>35</v>
      </c>
      <c r="E38" s="276" t="s">
        <v>135</v>
      </c>
      <c r="F38" s="275" t="s">
        <v>135</v>
      </c>
      <c r="G38" s="278" t="s">
        <v>135</v>
      </c>
      <c r="H38" s="277" t="s">
        <v>135</v>
      </c>
      <c r="I38" s="275" t="s">
        <v>135</v>
      </c>
      <c r="J38" s="278" t="s">
        <v>135</v>
      </c>
      <c r="K38" s="277" t="s">
        <v>135</v>
      </c>
      <c r="L38" s="275">
        <v>1</v>
      </c>
      <c r="M38" s="278">
        <v>1</v>
      </c>
      <c r="N38" s="277" t="s">
        <v>135</v>
      </c>
      <c r="O38" s="275">
        <v>1</v>
      </c>
      <c r="P38" s="278">
        <v>1</v>
      </c>
      <c r="Q38" s="277" t="s">
        <v>135</v>
      </c>
      <c r="R38" s="275" t="s">
        <v>135</v>
      </c>
      <c r="S38" s="278" t="s">
        <v>135</v>
      </c>
      <c r="T38" s="277" t="s">
        <v>135</v>
      </c>
      <c r="U38" s="240"/>
      <c r="V38" s="240"/>
      <c r="W38" s="240"/>
    </row>
    <row r="39" spans="1:23" ht="17.25" customHeight="1">
      <c r="A39" s="393" t="s">
        <v>151</v>
      </c>
      <c r="B39" s="394"/>
      <c r="C39" s="302">
        <v>4</v>
      </c>
      <c r="D39" s="285">
        <v>60</v>
      </c>
      <c r="E39" s="283" t="s">
        <v>135</v>
      </c>
      <c r="F39" s="282">
        <v>3</v>
      </c>
      <c r="G39" s="285">
        <v>16</v>
      </c>
      <c r="H39" s="284" t="s">
        <v>135</v>
      </c>
      <c r="I39" s="282">
        <v>8</v>
      </c>
      <c r="J39" s="285">
        <v>47</v>
      </c>
      <c r="K39" s="284" t="s">
        <v>135</v>
      </c>
      <c r="L39" s="282">
        <v>6</v>
      </c>
      <c r="M39" s="285">
        <v>40</v>
      </c>
      <c r="N39" s="284" t="s">
        <v>135</v>
      </c>
      <c r="O39" s="282">
        <v>6</v>
      </c>
      <c r="P39" s="285">
        <v>35</v>
      </c>
      <c r="Q39" s="284" t="s">
        <v>135</v>
      </c>
      <c r="R39" s="282">
        <v>2</v>
      </c>
      <c r="S39" s="285">
        <v>6</v>
      </c>
      <c r="T39" s="284" t="s">
        <v>135</v>
      </c>
      <c r="U39" s="240"/>
      <c r="V39" s="240"/>
      <c r="W39" s="240"/>
    </row>
    <row r="40" spans="1:23" ht="17.25" customHeight="1">
      <c r="A40" s="399" t="s">
        <v>152</v>
      </c>
      <c r="B40" s="400"/>
      <c r="C40" s="302" t="s">
        <v>135</v>
      </c>
      <c r="D40" s="285" t="s">
        <v>135</v>
      </c>
      <c r="E40" s="283" t="s">
        <v>135</v>
      </c>
      <c r="F40" s="282" t="s">
        <v>135</v>
      </c>
      <c r="G40" s="285" t="s">
        <v>135</v>
      </c>
      <c r="H40" s="284" t="s">
        <v>135</v>
      </c>
      <c r="I40" s="282" t="s">
        <v>135</v>
      </c>
      <c r="J40" s="285" t="s">
        <v>135</v>
      </c>
      <c r="K40" s="284" t="s">
        <v>135</v>
      </c>
      <c r="L40" s="282" t="s">
        <v>135</v>
      </c>
      <c r="M40" s="285" t="s">
        <v>135</v>
      </c>
      <c r="N40" s="284" t="s">
        <v>135</v>
      </c>
      <c r="O40" s="282" t="s">
        <v>135</v>
      </c>
      <c r="P40" s="285" t="s">
        <v>135</v>
      </c>
      <c r="Q40" s="284" t="s">
        <v>135</v>
      </c>
      <c r="R40" s="282" t="s">
        <v>135</v>
      </c>
      <c r="S40" s="285" t="s">
        <v>135</v>
      </c>
      <c r="T40" s="284" t="s">
        <v>135</v>
      </c>
      <c r="U40" s="240"/>
      <c r="V40" s="240"/>
      <c r="W40" s="240"/>
    </row>
    <row r="41" spans="1:23" ht="17.25" customHeight="1">
      <c r="A41" s="393" t="s">
        <v>153</v>
      </c>
      <c r="B41" s="394"/>
      <c r="C41" s="302" t="s">
        <v>135</v>
      </c>
      <c r="D41" s="285" t="s">
        <v>135</v>
      </c>
      <c r="E41" s="283" t="s">
        <v>135</v>
      </c>
      <c r="F41" s="282" t="s">
        <v>135</v>
      </c>
      <c r="G41" s="285" t="s">
        <v>135</v>
      </c>
      <c r="H41" s="284" t="s">
        <v>135</v>
      </c>
      <c r="I41" s="282" t="s">
        <v>135</v>
      </c>
      <c r="J41" s="285" t="s">
        <v>135</v>
      </c>
      <c r="K41" s="284" t="s">
        <v>135</v>
      </c>
      <c r="L41" s="282" t="s">
        <v>135</v>
      </c>
      <c r="M41" s="285" t="s">
        <v>135</v>
      </c>
      <c r="N41" s="284" t="s">
        <v>135</v>
      </c>
      <c r="O41" s="282" t="s">
        <v>135</v>
      </c>
      <c r="P41" s="285" t="s">
        <v>135</v>
      </c>
      <c r="Q41" s="284" t="s">
        <v>135</v>
      </c>
      <c r="R41" s="282" t="s">
        <v>135</v>
      </c>
      <c r="S41" s="285" t="s">
        <v>135</v>
      </c>
      <c r="T41" s="284" t="s">
        <v>135</v>
      </c>
      <c r="U41" s="240"/>
      <c r="V41" s="240"/>
      <c r="W41" s="240"/>
    </row>
    <row r="42" spans="1:23" ht="17.25" customHeight="1">
      <c r="A42" s="399" t="s">
        <v>154</v>
      </c>
      <c r="B42" s="400"/>
      <c r="C42" s="302" t="s">
        <v>135</v>
      </c>
      <c r="D42" s="285" t="s">
        <v>135</v>
      </c>
      <c r="E42" s="283" t="s">
        <v>135</v>
      </c>
      <c r="F42" s="282">
        <v>2</v>
      </c>
      <c r="G42" s="285">
        <v>32</v>
      </c>
      <c r="H42" s="284" t="s">
        <v>135</v>
      </c>
      <c r="I42" s="282">
        <v>1</v>
      </c>
      <c r="J42" s="285">
        <v>27</v>
      </c>
      <c r="K42" s="284" t="s">
        <v>135</v>
      </c>
      <c r="L42" s="282" t="s">
        <v>135</v>
      </c>
      <c r="M42" s="285" t="s">
        <v>135</v>
      </c>
      <c r="N42" s="284" t="s">
        <v>135</v>
      </c>
      <c r="O42" s="282" t="s">
        <v>135</v>
      </c>
      <c r="P42" s="285" t="s">
        <v>135</v>
      </c>
      <c r="Q42" s="284" t="s">
        <v>135</v>
      </c>
      <c r="R42" s="282" t="s">
        <v>135</v>
      </c>
      <c r="S42" s="285" t="s">
        <v>135</v>
      </c>
      <c r="T42" s="284" t="s">
        <v>135</v>
      </c>
      <c r="U42" s="240"/>
      <c r="V42" s="240"/>
      <c r="W42" s="240"/>
    </row>
    <row r="43" spans="1:23" ht="17.25" customHeight="1">
      <c r="A43" s="401" t="s">
        <v>155</v>
      </c>
      <c r="B43" s="402"/>
      <c r="C43" s="302">
        <v>4</v>
      </c>
      <c r="D43" s="285">
        <v>49</v>
      </c>
      <c r="E43" s="283" t="s">
        <v>135</v>
      </c>
      <c r="F43" s="282">
        <v>2</v>
      </c>
      <c r="G43" s="285">
        <v>117</v>
      </c>
      <c r="H43" s="284" t="s">
        <v>135</v>
      </c>
      <c r="I43" s="282">
        <v>5</v>
      </c>
      <c r="J43" s="285">
        <v>9</v>
      </c>
      <c r="K43" s="284" t="s">
        <v>135</v>
      </c>
      <c r="L43" s="282">
        <v>13</v>
      </c>
      <c r="M43" s="285">
        <v>26</v>
      </c>
      <c r="N43" s="284" t="s">
        <v>135</v>
      </c>
      <c r="O43" s="282">
        <v>9</v>
      </c>
      <c r="P43" s="285">
        <v>22</v>
      </c>
      <c r="Q43" s="284" t="s">
        <v>135</v>
      </c>
      <c r="R43" s="282" t="s">
        <v>135</v>
      </c>
      <c r="S43" s="285" t="s">
        <v>135</v>
      </c>
      <c r="T43" s="284" t="s">
        <v>135</v>
      </c>
      <c r="U43" s="240"/>
      <c r="V43" s="240"/>
      <c r="W43" s="240"/>
    </row>
    <row r="44" spans="1:23" ht="17.25" customHeight="1">
      <c r="A44" s="23"/>
      <c r="B44" s="21" t="s">
        <v>156</v>
      </c>
      <c r="C44" s="299">
        <v>1</v>
      </c>
      <c r="D44" s="268">
        <v>28</v>
      </c>
      <c r="E44" s="266" t="s">
        <v>135</v>
      </c>
      <c r="F44" s="265" t="s">
        <v>135</v>
      </c>
      <c r="G44" s="268" t="s">
        <v>135</v>
      </c>
      <c r="H44" s="267" t="s">
        <v>135</v>
      </c>
      <c r="I44" s="265" t="s">
        <v>135</v>
      </c>
      <c r="J44" s="268" t="s">
        <v>135</v>
      </c>
      <c r="K44" s="267" t="s">
        <v>135</v>
      </c>
      <c r="L44" s="265" t="s">
        <v>135</v>
      </c>
      <c r="M44" s="268" t="s">
        <v>135</v>
      </c>
      <c r="N44" s="267" t="s">
        <v>135</v>
      </c>
      <c r="O44" s="265" t="s">
        <v>135</v>
      </c>
      <c r="P44" s="268" t="s">
        <v>135</v>
      </c>
      <c r="Q44" s="267" t="s">
        <v>135</v>
      </c>
      <c r="R44" s="265" t="s">
        <v>135</v>
      </c>
      <c r="S44" s="268" t="s">
        <v>135</v>
      </c>
      <c r="T44" s="267" t="s">
        <v>135</v>
      </c>
      <c r="U44" s="240"/>
      <c r="V44" s="240"/>
      <c r="W44" s="240"/>
    </row>
    <row r="45" spans="1:23" ht="17.25" customHeight="1">
      <c r="A45" s="23"/>
      <c r="B45" s="22" t="s">
        <v>157</v>
      </c>
      <c r="C45" s="300" t="s">
        <v>135</v>
      </c>
      <c r="D45" s="261" t="s">
        <v>135</v>
      </c>
      <c r="E45" s="271" t="s">
        <v>135</v>
      </c>
      <c r="F45" s="258">
        <v>1</v>
      </c>
      <c r="G45" s="261">
        <v>1</v>
      </c>
      <c r="H45" s="260" t="s">
        <v>135</v>
      </c>
      <c r="I45" s="258">
        <v>4</v>
      </c>
      <c r="J45" s="261">
        <v>5</v>
      </c>
      <c r="K45" s="260" t="s">
        <v>135</v>
      </c>
      <c r="L45" s="258">
        <v>13</v>
      </c>
      <c r="M45" s="261">
        <v>26</v>
      </c>
      <c r="N45" s="260" t="s">
        <v>135</v>
      </c>
      <c r="O45" s="258">
        <v>8</v>
      </c>
      <c r="P45" s="261">
        <v>20</v>
      </c>
      <c r="Q45" s="260" t="s">
        <v>135</v>
      </c>
      <c r="R45" s="258" t="s">
        <v>135</v>
      </c>
      <c r="S45" s="261" t="s">
        <v>135</v>
      </c>
      <c r="T45" s="260" t="s">
        <v>135</v>
      </c>
      <c r="U45" s="240"/>
      <c r="V45" s="240"/>
      <c r="W45" s="240"/>
    </row>
    <row r="46" spans="1:23" ht="17.25" customHeight="1">
      <c r="A46" s="23"/>
      <c r="B46" s="22" t="s">
        <v>148</v>
      </c>
      <c r="C46" s="301">
        <v>3</v>
      </c>
      <c r="D46" s="278">
        <v>21</v>
      </c>
      <c r="E46" s="276" t="s">
        <v>135</v>
      </c>
      <c r="F46" s="275">
        <v>1</v>
      </c>
      <c r="G46" s="278">
        <v>116</v>
      </c>
      <c r="H46" s="277" t="s">
        <v>135</v>
      </c>
      <c r="I46" s="275">
        <v>1</v>
      </c>
      <c r="J46" s="278">
        <v>4</v>
      </c>
      <c r="K46" s="277" t="s">
        <v>135</v>
      </c>
      <c r="L46" s="275" t="s">
        <v>135</v>
      </c>
      <c r="M46" s="278" t="s">
        <v>135</v>
      </c>
      <c r="N46" s="277" t="s">
        <v>135</v>
      </c>
      <c r="O46" s="275">
        <v>1</v>
      </c>
      <c r="P46" s="278">
        <v>2</v>
      </c>
      <c r="Q46" s="277" t="s">
        <v>135</v>
      </c>
      <c r="R46" s="275" t="s">
        <v>135</v>
      </c>
      <c r="S46" s="278" t="s">
        <v>135</v>
      </c>
      <c r="T46" s="277" t="s">
        <v>135</v>
      </c>
      <c r="U46" s="240"/>
      <c r="V46" s="240"/>
      <c r="W46" s="240"/>
    </row>
    <row r="47" spans="1:23" ht="17.25" customHeight="1">
      <c r="A47" s="399" t="s">
        <v>158</v>
      </c>
      <c r="B47" s="400"/>
      <c r="C47" s="302">
        <v>1</v>
      </c>
      <c r="D47" s="285">
        <v>3</v>
      </c>
      <c r="E47" s="283" t="s">
        <v>135</v>
      </c>
      <c r="F47" s="282">
        <v>1</v>
      </c>
      <c r="G47" s="285">
        <v>10</v>
      </c>
      <c r="H47" s="284" t="s">
        <v>135</v>
      </c>
      <c r="I47" s="282" t="s">
        <v>135</v>
      </c>
      <c r="J47" s="285" t="s">
        <v>135</v>
      </c>
      <c r="K47" s="284" t="s">
        <v>135</v>
      </c>
      <c r="L47" s="282" t="s">
        <v>135</v>
      </c>
      <c r="M47" s="285" t="s">
        <v>135</v>
      </c>
      <c r="N47" s="284" t="s">
        <v>135</v>
      </c>
      <c r="O47" s="282" t="s">
        <v>135</v>
      </c>
      <c r="P47" s="285" t="s">
        <v>135</v>
      </c>
      <c r="Q47" s="284" t="s">
        <v>135</v>
      </c>
      <c r="R47" s="282">
        <v>2</v>
      </c>
      <c r="S47" s="285">
        <v>368</v>
      </c>
      <c r="T47" s="284" t="s">
        <v>135</v>
      </c>
      <c r="U47" s="240"/>
      <c r="V47" s="240"/>
      <c r="W47" s="240"/>
    </row>
    <row r="48" spans="1:23" ht="17.25" customHeight="1">
      <c r="A48" s="393" t="s">
        <v>159</v>
      </c>
      <c r="B48" s="394"/>
      <c r="C48" s="302">
        <v>1</v>
      </c>
      <c r="D48" s="285">
        <v>147</v>
      </c>
      <c r="E48" s="283" t="s">
        <v>135</v>
      </c>
      <c r="F48" s="282">
        <v>4</v>
      </c>
      <c r="G48" s="285">
        <v>111</v>
      </c>
      <c r="H48" s="284" t="s">
        <v>135</v>
      </c>
      <c r="I48" s="282">
        <v>3</v>
      </c>
      <c r="J48" s="285">
        <v>28</v>
      </c>
      <c r="K48" s="284" t="s">
        <v>135</v>
      </c>
      <c r="L48" s="282">
        <v>6</v>
      </c>
      <c r="M48" s="285">
        <v>110</v>
      </c>
      <c r="N48" s="284" t="s">
        <v>135</v>
      </c>
      <c r="O48" s="282">
        <v>2</v>
      </c>
      <c r="P48" s="285">
        <v>51</v>
      </c>
      <c r="Q48" s="284" t="s">
        <v>135</v>
      </c>
      <c r="R48" s="282">
        <v>7</v>
      </c>
      <c r="S48" s="285">
        <v>196</v>
      </c>
      <c r="T48" s="284" t="s">
        <v>135</v>
      </c>
      <c r="U48" s="240"/>
      <c r="V48" s="240"/>
      <c r="W48" s="240"/>
    </row>
    <row r="49" spans="1:23" ht="17.25" customHeight="1">
      <c r="A49" s="395" t="s">
        <v>160</v>
      </c>
      <c r="B49" s="396"/>
      <c r="C49" s="259">
        <v>35</v>
      </c>
      <c r="D49" s="261">
        <v>293</v>
      </c>
      <c r="E49" s="259" t="s">
        <v>135</v>
      </c>
      <c r="F49" s="258">
        <v>37</v>
      </c>
      <c r="G49" s="261">
        <v>731</v>
      </c>
      <c r="H49" s="260" t="s">
        <v>135</v>
      </c>
      <c r="I49" s="258">
        <v>35</v>
      </c>
      <c r="J49" s="261">
        <v>479</v>
      </c>
      <c r="K49" s="260" t="s">
        <v>135</v>
      </c>
      <c r="L49" s="258">
        <v>27</v>
      </c>
      <c r="M49" s="261">
        <v>185</v>
      </c>
      <c r="N49" s="260" t="s">
        <v>135</v>
      </c>
      <c r="O49" s="258">
        <v>20</v>
      </c>
      <c r="P49" s="261">
        <v>255</v>
      </c>
      <c r="Q49" s="260" t="s">
        <v>135</v>
      </c>
      <c r="R49" s="258">
        <v>45</v>
      </c>
      <c r="S49" s="261">
        <v>1046</v>
      </c>
      <c r="T49" s="260" t="s">
        <v>135</v>
      </c>
      <c r="U49" s="240"/>
      <c r="V49" s="240"/>
      <c r="W49" s="240"/>
    </row>
    <row r="50" spans="1:23" ht="17.25" customHeight="1">
      <c r="A50" s="23"/>
      <c r="B50" s="21" t="s">
        <v>161</v>
      </c>
      <c r="C50" s="299">
        <v>2</v>
      </c>
      <c r="D50" s="268">
        <v>6</v>
      </c>
      <c r="E50" s="266" t="s">
        <v>135</v>
      </c>
      <c r="F50" s="265">
        <v>4</v>
      </c>
      <c r="G50" s="268">
        <v>111</v>
      </c>
      <c r="H50" s="267" t="s">
        <v>135</v>
      </c>
      <c r="I50" s="265" t="s">
        <v>135</v>
      </c>
      <c r="J50" s="268" t="s">
        <v>135</v>
      </c>
      <c r="K50" s="267" t="s">
        <v>135</v>
      </c>
      <c r="L50" s="265">
        <v>2</v>
      </c>
      <c r="M50" s="268">
        <v>17</v>
      </c>
      <c r="N50" s="267" t="s">
        <v>135</v>
      </c>
      <c r="O50" s="265">
        <v>1</v>
      </c>
      <c r="P50" s="268">
        <v>7</v>
      </c>
      <c r="Q50" s="267" t="s">
        <v>135</v>
      </c>
      <c r="R50" s="265">
        <v>2</v>
      </c>
      <c r="S50" s="268">
        <v>7</v>
      </c>
      <c r="T50" s="267" t="s">
        <v>135</v>
      </c>
      <c r="U50" s="240"/>
      <c r="V50" s="240"/>
      <c r="W50" s="240"/>
    </row>
    <row r="51" spans="1:23" ht="17.25" customHeight="1">
      <c r="A51" s="24"/>
      <c r="B51" s="25" t="s">
        <v>162</v>
      </c>
      <c r="C51" s="301">
        <v>33</v>
      </c>
      <c r="D51" s="278">
        <v>287</v>
      </c>
      <c r="E51" s="276" t="s">
        <v>135</v>
      </c>
      <c r="F51" s="275">
        <v>33</v>
      </c>
      <c r="G51" s="278">
        <v>620</v>
      </c>
      <c r="H51" s="277" t="s">
        <v>135</v>
      </c>
      <c r="I51" s="275">
        <v>35</v>
      </c>
      <c r="J51" s="278">
        <v>479</v>
      </c>
      <c r="K51" s="277" t="s">
        <v>135</v>
      </c>
      <c r="L51" s="275">
        <v>25</v>
      </c>
      <c r="M51" s="278">
        <v>168</v>
      </c>
      <c r="N51" s="277" t="s">
        <v>135</v>
      </c>
      <c r="O51" s="275">
        <v>19</v>
      </c>
      <c r="P51" s="278">
        <v>248</v>
      </c>
      <c r="Q51" s="277" t="s">
        <v>135</v>
      </c>
      <c r="R51" s="275">
        <v>43</v>
      </c>
      <c r="S51" s="278">
        <v>1039</v>
      </c>
      <c r="T51" s="277" t="s">
        <v>135</v>
      </c>
      <c r="U51" s="240"/>
      <c r="V51" s="240"/>
      <c r="W51" s="240"/>
    </row>
    <row r="52" spans="1:23" ht="17.25" customHeight="1" thickBot="1">
      <c r="A52" s="397" t="s">
        <v>163</v>
      </c>
      <c r="B52" s="398"/>
      <c r="C52" s="303">
        <v>8</v>
      </c>
      <c r="D52" s="292">
        <v>35</v>
      </c>
      <c r="E52" s="290" t="s">
        <v>135</v>
      </c>
      <c r="F52" s="289">
        <v>8</v>
      </c>
      <c r="G52" s="292">
        <v>16</v>
      </c>
      <c r="H52" s="291" t="s">
        <v>135</v>
      </c>
      <c r="I52" s="289">
        <v>14</v>
      </c>
      <c r="J52" s="292">
        <v>26</v>
      </c>
      <c r="K52" s="291" t="s">
        <v>135</v>
      </c>
      <c r="L52" s="289">
        <v>19</v>
      </c>
      <c r="M52" s="292">
        <v>21</v>
      </c>
      <c r="N52" s="291" t="s">
        <v>135</v>
      </c>
      <c r="O52" s="289">
        <v>14</v>
      </c>
      <c r="P52" s="292">
        <v>18</v>
      </c>
      <c r="Q52" s="291" t="s">
        <v>135</v>
      </c>
      <c r="R52" s="289">
        <v>14</v>
      </c>
      <c r="S52" s="292">
        <v>131</v>
      </c>
      <c r="T52" s="291" t="s">
        <v>135</v>
      </c>
      <c r="U52" s="240"/>
      <c r="V52" s="240"/>
      <c r="W52" s="240"/>
    </row>
  </sheetData>
  <sheetProtection/>
  <mergeCells count="39">
    <mergeCell ref="L3:N3"/>
    <mergeCell ref="O3:Q3"/>
    <mergeCell ref="R3:T3"/>
    <mergeCell ref="U3:W3"/>
    <mergeCell ref="A5:B5"/>
    <mergeCell ref="A6:B6"/>
    <mergeCell ref="A10:B10"/>
    <mergeCell ref="A13:B13"/>
    <mergeCell ref="A3:B4"/>
    <mergeCell ref="C3:E3"/>
    <mergeCell ref="F3:H3"/>
    <mergeCell ref="I3:K3"/>
    <mergeCell ref="A14:B14"/>
    <mergeCell ref="A15:B15"/>
    <mergeCell ref="A16:B16"/>
    <mergeCell ref="A17:B17"/>
    <mergeCell ref="A21:B21"/>
    <mergeCell ref="A22:B22"/>
    <mergeCell ref="A23:B23"/>
    <mergeCell ref="A26:B26"/>
    <mergeCell ref="A29:B30"/>
    <mergeCell ref="C29:E29"/>
    <mergeCell ref="F29:H29"/>
    <mergeCell ref="I29:K29"/>
    <mergeCell ref="L29:N29"/>
    <mergeCell ref="O29:Q29"/>
    <mergeCell ref="R29:T29"/>
    <mergeCell ref="A31:B31"/>
    <mergeCell ref="A32:B32"/>
    <mergeCell ref="A36:B36"/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</mergeCells>
  <printOptions/>
  <pageMargins left="0.787" right="0.787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A1">
      <selection activeCell="M19" sqref="M19"/>
    </sheetView>
  </sheetViews>
  <sheetFormatPr defaultColWidth="9.00390625" defaultRowHeight="13.5"/>
  <cols>
    <col min="2" max="2" width="22.625" style="0" customWidth="1"/>
  </cols>
  <sheetData>
    <row r="1" spans="1:6" ht="17.25">
      <c r="A1" s="1" t="s">
        <v>272</v>
      </c>
      <c r="F1" s="217"/>
    </row>
    <row r="2" spans="1:7" ht="18" thickBot="1">
      <c r="A2" s="1"/>
      <c r="G2" t="s">
        <v>142</v>
      </c>
    </row>
    <row r="3" spans="1:23" ht="14.25" customHeight="1">
      <c r="A3" s="388" t="s">
        <v>226</v>
      </c>
      <c r="B3" s="410"/>
      <c r="C3" s="415" t="s">
        <v>128</v>
      </c>
      <c r="D3" s="416"/>
      <c r="E3" s="418"/>
      <c r="F3" s="419" t="s">
        <v>129</v>
      </c>
      <c r="G3" s="416"/>
      <c r="H3" s="417"/>
      <c r="I3" s="415" t="s">
        <v>130</v>
      </c>
      <c r="J3" s="416"/>
      <c r="K3" s="418"/>
      <c r="L3" s="419" t="s">
        <v>131</v>
      </c>
      <c r="M3" s="416"/>
      <c r="N3" s="417"/>
      <c r="O3" s="415" t="s">
        <v>132</v>
      </c>
      <c r="P3" s="416"/>
      <c r="Q3" s="418"/>
      <c r="R3" s="419" t="s">
        <v>133</v>
      </c>
      <c r="S3" s="416"/>
      <c r="T3" s="417"/>
      <c r="U3" s="419" t="s">
        <v>134</v>
      </c>
      <c r="V3" s="416"/>
      <c r="W3" s="417"/>
    </row>
    <row r="4" spans="1:23" ht="14.25" customHeight="1" thickBot="1">
      <c r="A4" s="389"/>
      <c r="B4" s="411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25" customHeight="1" thickBot="1" thickTop="1">
      <c r="A5" s="408" t="s">
        <v>164</v>
      </c>
      <c r="B5" s="409"/>
      <c r="C5" s="304">
        <v>1061</v>
      </c>
      <c r="D5" s="305">
        <v>13018</v>
      </c>
      <c r="E5" s="306">
        <v>4</v>
      </c>
      <c r="F5" s="252">
        <v>72</v>
      </c>
      <c r="G5" s="255">
        <v>1171</v>
      </c>
      <c r="H5" s="254">
        <v>1</v>
      </c>
      <c r="I5" s="252">
        <v>88</v>
      </c>
      <c r="J5" s="255">
        <v>1370</v>
      </c>
      <c r="K5" s="254" t="s">
        <v>135</v>
      </c>
      <c r="L5" s="252">
        <v>117</v>
      </c>
      <c r="M5" s="255">
        <v>1990</v>
      </c>
      <c r="N5" s="254" t="s">
        <v>135</v>
      </c>
      <c r="O5" s="252">
        <v>107</v>
      </c>
      <c r="P5" s="255">
        <v>1394</v>
      </c>
      <c r="Q5" s="254">
        <v>1</v>
      </c>
      <c r="R5" s="252">
        <v>99</v>
      </c>
      <c r="S5" s="255">
        <v>1058</v>
      </c>
      <c r="T5" s="254" t="s">
        <v>135</v>
      </c>
      <c r="U5" s="252">
        <v>89</v>
      </c>
      <c r="V5" s="255">
        <v>864</v>
      </c>
      <c r="W5" s="254">
        <v>1</v>
      </c>
    </row>
    <row r="6" spans="1:23" ht="14.25" customHeight="1" thickTop="1">
      <c r="A6" s="401" t="s">
        <v>165</v>
      </c>
      <c r="B6" s="402"/>
      <c r="C6" s="307">
        <v>385</v>
      </c>
      <c r="D6" s="308">
        <v>4739</v>
      </c>
      <c r="E6" s="309" t="s">
        <v>135</v>
      </c>
      <c r="F6" s="310">
        <v>13</v>
      </c>
      <c r="G6" s="311">
        <v>85</v>
      </c>
      <c r="H6" s="312" t="s">
        <v>135</v>
      </c>
      <c r="I6" s="310">
        <v>17</v>
      </c>
      <c r="J6" s="311">
        <v>74</v>
      </c>
      <c r="K6" s="312" t="s">
        <v>135</v>
      </c>
      <c r="L6" s="310">
        <v>33</v>
      </c>
      <c r="M6" s="311">
        <v>742</v>
      </c>
      <c r="N6" s="312" t="s">
        <v>135</v>
      </c>
      <c r="O6" s="310">
        <v>31</v>
      </c>
      <c r="P6" s="311">
        <v>318</v>
      </c>
      <c r="Q6" s="312" t="s">
        <v>135</v>
      </c>
      <c r="R6" s="310">
        <v>38</v>
      </c>
      <c r="S6" s="311">
        <v>342</v>
      </c>
      <c r="T6" s="312" t="s">
        <v>135</v>
      </c>
      <c r="U6" s="310">
        <v>39</v>
      </c>
      <c r="V6" s="311">
        <v>428</v>
      </c>
      <c r="W6" s="312" t="s">
        <v>135</v>
      </c>
    </row>
    <row r="7" spans="1:23" ht="14.25" customHeight="1">
      <c r="A7" s="23"/>
      <c r="B7" s="26" t="s">
        <v>166</v>
      </c>
      <c r="C7" s="313">
        <v>21</v>
      </c>
      <c r="D7" s="314">
        <v>476</v>
      </c>
      <c r="E7" s="315" t="s">
        <v>135</v>
      </c>
      <c r="F7" s="258" t="s">
        <v>135</v>
      </c>
      <c r="G7" s="261" t="s">
        <v>135</v>
      </c>
      <c r="H7" s="260" t="s">
        <v>135</v>
      </c>
      <c r="I7" s="258">
        <v>1</v>
      </c>
      <c r="J7" s="261">
        <v>7</v>
      </c>
      <c r="K7" s="260" t="s">
        <v>135</v>
      </c>
      <c r="L7" s="258" t="s">
        <v>135</v>
      </c>
      <c r="M7" s="261" t="s">
        <v>135</v>
      </c>
      <c r="N7" s="260" t="s">
        <v>135</v>
      </c>
      <c r="O7" s="258">
        <v>2</v>
      </c>
      <c r="P7" s="261">
        <v>17</v>
      </c>
      <c r="Q7" s="260" t="s">
        <v>135</v>
      </c>
      <c r="R7" s="258">
        <v>2</v>
      </c>
      <c r="S7" s="261">
        <v>20</v>
      </c>
      <c r="T7" s="260" t="s">
        <v>135</v>
      </c>
      <c r="U7" s="258">
        <v>1</v>
      </c>
      <c r="V7" s="261">
        <v>25</v>
      </c>
      <c r="W7" s="260" t="s">
        <v>135</v>
      </c>
    </row>
    <row r="8" spans="1:23" ht="14.25" customHeight="1">
      <c r="A8" s="23"/>
      <c r="B8" s="27" t="s">
        <v>167</v>
      </c>
      <c r="C8" s="313">
        <v>23</v>
      </c>
      <c r="D8" s="314">
        <v>393</v>
      </c>
      <c r="E8" s="315" t="s">
        <v>135</v>
      </c>
      <c r="F8" s="258" t="s">
        <v>135</v>
      </c>
      <c r="G8" s="261" t="s">
        <v>135</v>
      </c>
      <c r="H8" s="260" t="s">
        <v>135</v>
      </c>
      <c r="I8" s="258">
        <v>1</v>
      </c>
      <c r="J8" s="261">
        <v>4</v>
      </c>
      <c r="K8" s="260" t="s">
        <v>135</v>
      </c>
      <c r="L8" s="258" t="s">
        <v>135</v>
      </c>
      <c r="M8" s="261" t="s">
        <v>135</v>
      </c>
      <c r="N8" s="260" t="s">
        <v>135</v>
      </c>
      <c r="O8" s="258" t="s">
        <v>135</v>
      </c>
      <c r="P8" s="261" t="s">
        <v>135</v>
      </c>
      <c r="Q8" s="260" t="s">
        <v>135</v>
      </c>
      <c r="R8" s="258">
        <v>4</v>
      </c>
      <c r="S8" s="261">
        <v>59</v>
      </c>
      <c r="T8" s="260" t="s">
        <v>135</v>
      </c>
      <c r="U8" s="258">
        <v>4</v>
      </c>
      <c r="V8" s="261">
        <v>110</v>
      </c>
      <c r="W8" s="260" t="s">
        <v>135</v>
      </c>
    </row>
    <row r="9" spans="1:23" ht="14.25" customHeight="1">
      <c r="A9" s="23"/>
      <c r="B9" s="27" t="s">
        <v>168</v>
      </c>
      <c r="C9" s="313" t="s">
        <v>135</v>
      </c>
      <c r="D9" s="314" t="s">
        <v>135</v>
      </c>
      <c r="E9" s="315" t="s">
        <v>135</v>
      </c>
      <c r="F9" s="258" t="s">
        <v>135</v>
      </c>
      <c r="G9" s="261" t="s">
        <v>135</v>
      </c>
      <c r="H9" s="260" t="s">
        <v>135</v>
      </c>
      <c r="I9" s="258" t="s">
        <v>135</v>
      </c>
      <c r="J9" s="261" t="s">
        <v>135</v>
      </c>
      <c r="K9" s="260" t="s">
        <v>135</v>
      </c>
      <c r="L9" s="258" t="s">
        <v>135</v>
      </c>
      <c r="M9" s="261" t="s">
        <v>135</v>
      </c>
      <c r="N9" s="260" t="s">
        <v>135</v>
      </c>
      <c r="O9" s="258" t="s">
        <v>135</v>
      </c>
      <c r="P9" s="261" t="s">
        <v>135</v>
      </c>
      <c r="Q9" s="260" t="s">
        <v>135</v>
      </c>
      <c r="R9" s="258" t="s">
        <v>135</v>
      </c>
      <c r="S9" s="261" t="s">
        <v>135</v>
      </c>
      <c r="T9" s="260" t="s">
        <v>135</v>
      </c>
      <c r="U9" s="258" t="s">
        <v>135</v>
      </c>
      <c r="V9" s="261" t="s">
        <v>135</v>
      </c>
      <c r="W9" s="260" t="s">
        <v>135</v>
      </c>
    </row>
    <row r="10" spans="1:23" ht="14.25" customHeight="1">
      <c r="A10" s="23"/>
      <c r="B10" s="27" t="s">
        <v>169</v>
      </c>
      <c r="C10" s="313" t="s">
        <v>135</v>
      </c>
      <c r="D10" s="314" t="s">
        <v>135</v>
      </c>
      <c r="E10" s="315" t="s">
        <v>135</v>
      </c>
      <c r="F10" s="258" t="s">
        <v>135</v>
      </c>
      <c r="G10" s="261" t="s">
        <v>135</v>
      </c>
      <c r="H10" s="260" t="s">
        <v>135</v>
      </c>
      <c r="I10" s="258" t="s">
        <v>135</v>
      </c>
      <c r="J10" s="261" t="s">
        <v>135</v>
      </c>
      <c r="K10" s="260" t="s">
        <v>135</v>
      </c>
      <c r="L10" s="258" t="s">
        <v>135</v>
      </c>
      <c r="M10" s="261" t="s">
        <v>135</v>
      </c>
      <c r="N10" s="260" t="s">
        <v>135</v>
      </c>
      <c r="O10" s="258" t="s">
        <v>135</v>
      </c>
      <c r="P10" s="261" t="s">
        <v>135</v>
      </c>
      <c r="Q10" s="260" t="s">
        <v>135</v>
      </c>
      <c r="R10" s="258" t="s">
        <v>135</v>
      </c>
      <c r="S10" s="261" t="s">
        <v>135</v>
      </c>
      <c r="T10" s="260" t="s">
        <v>135</v>
      </c>
      <c r="U10" s="258" t="s">
        <v>135</v>
      </c>
      <c r="V10" s="261" t="s">
        <v>135</v>
      </c>
      <c r="W10" s="260" t="s">
        <v>135</v>
      </c>
    </row>
    <row r="11" spans="1:23" ht="14.25" customHeight="1">
      <c r="A11" s="28"/>
      <c r="B11" s="29" t="s">
        <v>170</v>
      </c>
      <c r="C11" s="313">
        <v>20</v>
      </c>
      <c r="D11" s="314">
        <v>165</v>
      </c>
      <c r="E11" s="315" t="s">
        <v>135</v>
      </c>
      <c r="F11" s="258" t="s">
        <v>135</v>
      </c>
      <c r="G11" s="261" t="s">
        <v>135</v>
      </c>
      <c r="H11" s="260" t="s">
        <v>135</v>
      </c>
      <c r="I11" s="258">
        <v>5</v>
      </c>
      <c r="J11" s="261">
        <v>12</v>
      </c>
      <c r="K11" s="260" t="s">
        <v>135</v>
      </c>
      <c r="L11" s="258" t="s">
        <v>135</v>
      </c>
      <c r="M11" s="261" t="s">
        <v>135</v>
      </c>
      <c r="N11" s="260" t="s">
        <v>135</v>
      </c>
      <c r="O11" s="258" t="s">
        <v>135</v>
      </c>
      <c r="P11" s="261" t="s">
        <v>135</v>
      </c>
      <c r="Q11" s="260" t="s">
        <v>135</v>
      </c>
      <c r="R11" s="258">
        <v>2</v>
      </c>
      <c r="S11" s="261">
        <v>19</v>
      </c>
      <c r="T11" s="260" t="s">
        <v>135</v>
      </c>
      <c r="U11" s="258">
        <v>3</v>
      </c>
      <c r="V11" s="261">
        <v>56</v>
      </c>
      <c r="W11" s="260" t="s">
        <v>135</v>
      </c>
    </row>
    <row r="12" spans="1:23" ht="14.25" customHeight="1">
      <c r="A12" s="30"/>
      <c r="B12" s="27" t="s">
        <v>171</v>
      </c>
      <c r="C12" s="313">
        <v>7</v>
      </c>
      <c r="D12" s="314">
        <v>373</v>
      </c>
      <c r="E12" s="315" t="s">
        <v>135</v>
      </c>
      <c r="F12" s="258" t="s">
        <v>135</v>
      </c>
      <c r="G12" s="261" t="s">
        <v>135</v>
      </c>
      <c r="H12" s="260" t="s">
        <v>135</v>
      </c>
      <c r="I12" s="258" t="s">
        <v>135</v>
      </c>
      <c r="J12" s="261" t="s">
        <v>135</v>
      </c>
      <c r="K12" s="260" t="s">
        <v>135</v>
      </c>
      <c r="L12" s="258">
        <v>1</v>
      </c>
      <c r="M12" s="261">
        <v>13</v>
      </c>
      <c r="N12" s="260" t="s">
        <v>135</v>
      </c>
      <c r="O12" s="258">
        <v>1</v>
      </c>
      <c r="P12" s="261">
        <v>82</v>
      </c>
      <c r="Q12" s="260" t="s">
        <v>135</v>
      </c>
      <c r="R12" s="258" t="s">
        <v>135</v>
      </c>
      <c r="S12" s="261" t="s">
        <v>135</v>
      </c>
      <c r="T12" s="260" t="s">
        <v>135</v>
      </c>
      <c r="U12" s="258" t="s">
        <v>135</v>
      </c>
      <c r="V12" s="261" t="s">
        <v>135</v>
      </c>
      <c r="W12" s="260" t="s">
        <v>135</v>
      </c>
    </row>
    <row r="13" spans="1:23" ht="14.25" customHeight="1">
      <c r="A13" s="23"/>
      <c r="B13" s="27" t="s">
        <v>283</v>
      </c>
      <c r="C13" s="313">
        <v>22</v>
      </c>
      <c r="D13" s="314">
        <v>1166</v>
      </c>
      <c r="E13" s="315" t="s">
        <v>135</v>
      </c>
      <c r="F13" s="258">
        <v>2</v>
      </c>
      <c r="G13" s="261">
        <v>36</v>
      </c>
      <c r="H13" s="260" t="s">
        <v>135</v>
      </c>
      <c r="I13" s="258">
        <v>1</v>
      </c>
      <c r="J13" s="261">
        <v>3</v>
      </c>
      <c r="K13" s="260" t="s">
        <v>135</v>
      </c>
      <c r="L13" s="258">
        <v>3</v>
      </c>
      <c r="M13" s="261">
        <v>540</v>
      </c>
      <c r="N13" s="260" t="s">
        <v>135</v>
      </c>
      <c r="O13" s="258">
        <v>1</v>
      </c>
      <c r="P13" s="261">
        <v>25</v>
      </c>
      <c r="Q13" s="260" t="s">
        <v>135</v>
      </c>
      <c r="R13" s="258">
        <v>3</v>
      </c>
      <c r="S13" s="261">
        <v>103</v>
      </c>
      <c r="T13" s="260" t="s">
        <v>135</v>
      </c>
      <c r="U13" s="258">
        <v>1</v>
      </c>
      <c r="V13" s="261">
        <v>6</v>
      </c>
      <c r="W13" s="260" t="s">
        <v>135</v>
      </c>
    </row>
    <row r="14" spans="1:23" ht="14.25" customHeight="1">
      <c r="A14" s="23"/>
      <c r="B14" s="27" t="s">
        <v>172</v>
      </c>
      <c r="C14" s="313">
        <v>6</v>
      </c>
      <c r="D14" s="314">
        <v>229</v>
      </c>
      <c r="E14" s="315" t="s">
        <v>135</v>
      </c>
      <c r="F14" s="258" t="s">
        <v>135</v>
      </c>
      <c r="G14" s="261" t="s">
        <v>135</v>
      </c>
      <c r="H14" s="260" t="s">
        <v>135</v>
      </c>
      <c r="I14" s="258" t="s">
        <v>135</v>
      </c>
      <c r="J14" s="261" t="s">
        <v>135</v>
      </c>
      <c r="K14" s="260" t="s">
        <v>135</v>
      </c>
      <c r="L14" s="258" t="s">
        <v>135</v>
      </c>
      <c r="M14" s="261" t="s">
        <v>135</v>
      </c>
      <c r="N14" s="260" t="s">
        <v>135</v>
      </c>
      <c r="O14" s="258" t="s">
        <v>135</v>
      </c>
      <c r="P14" s="261" t="s">
        <v>135</v>
      </c>
      <c r="Q14" s="260" t="s">
        <v>135</v>
      </c>
      <c r="R14" s="258" t="s">
        <v>135</v>
      </c>
      <c r="S14" s="261" t="s">
        <v>135</v>
      </c>
      <c r="T14" s="260" t="s">
        <v>135</v>
      </c>
      <c r="U14" s="258" t="s">
        <v>135</v>
      </c>
      <c r="V14" s="261" t="s">
        <v>135</v>
      </c>
      <c r="W14" s="260" t="s">
        <v>135</v>
      </c>
    </row>
    <row r="15" spans="1:23" ht="14.25" customHeight="1">
      <c r="A15" s="28"/>
      <c r="B15" s="29" t="s">
        <v>173</v>
      </c>
      <c r="C15" s="313" t="s">
        <v>135</v>
      </c>
      <c r="D15" s="314" t="s">
        <v>135</v>
      </c>
      <c r="E15" s="315" t="s">
        <v>135</v>
      </c>
      <c r="F15" s="258" t="s">
        <v>135</v>
      </c>
      <c r="G15" s="261" t="s">
        <v>135</v>
      </c>
      <c r="H15" s="260" t="s">
        <v>135</v>
      </c>
      <c r="I15" s="258" t="s">
        <v>135</v>
      </c>
      <c r="J15" s="261" t="s">
        <v>135</v>
      </c>
      <c r="K15" s="260" t="s">
        <v>135</v>
      </c>
      <c r="L15" s="258" t="s">
        <v>135</v>
      </c>
      <c r="M15" s="261" t="s">
        <v>135</v>
      </c>
      <c r="N15" s="260" t="s">
        <v>135</v>
      </c>
      <c r="O15" s="258" t="s">
        <v>135</v>
      </c>
      <c r="P15" s="261" t="s">
        <v>135</v>
      </c>
      <c r="Q15" s="260" t="s">
        <v>135</v>
      </c>
      <c r="R15" s="258" t="s">
        <v>135</v>
      </c>
      <c r="S15" s="261" t="s">
        <v>135</v>
      </c>
      <c r="T15" s="260" t="s">
        <v>135</v>
      </c>
      <c r="U15" s="258" t="s">
        <v>135</v>
      </c>
      <c r="V15" s="261" t="s">
        <v>135</v>
      </c>
      <c r="W15" s="260" t="s">
        <v>135</v>
      </c>
    </row>
    <row r="16" spans="1:23" ht="14.25" customHeight="1">
      <c r="A16" s="31"/>
      <c r="B16" s="32" t="s">
        <v>174</v>
      </c>
      <c r="C16" s="313">
        <v>286</v>
      </c>
      <c r="D16" s="314">
        <v>1937</v>
      </c>
      <c r="E16" s="315" t="s">
        <v>135</v>
      </c>
      <c r="F16" s="258">
        <v>11</v>
      </c>
      <c r="G16" s="261">
        <v>49</v>
      </c>
      <c r="H16" s="260" t="s">
        <v>135</v>
      </c>
      <c r="I16" s="258">
        <v>9</v>
      </c>
      <c r="J16" s="261">
        <v>48</v>
      </c>
      <c r="K16" s="260" t="s">
        <v>135</v>
      </c>
      <c r="L16" s="258">
        <v>29</v>
      </c>
      <c r="M16" s="261">
        <v>189</v>
      </c>
      <c r="N16" s="260" t="s">
        <v>135</v>
      </c>
      <c r="O16" s="258">
        <v>27</v>
      </c>
      <c r="P16" s="261">
        <v>194</v>
      </c>
      <c r="Q16" s="260" t="s">
        <v>135</v>
      </c>
      <c r="R16" s="258">
        <v>27</v>
      </c>
      <c r="S16" s="261">
        <v>141</v>
      </c>
      <c r="T16" s="260" t="s">
        <v>135</v>
      </c>
      <c r="U16" s="258">
        <v>30</v>
      </c>
      <c r="V16" s="261">
        <v>231</v>
      </c>
      <c r="W16" s="260" t="s">
        <v>135</v>
      </c>
    </row>
    <row r="17" spans="1:23" ht="14.25" customHeight="1">
      <c r="A17" s="23"/>
      <c r="B17" s="27" t="s">
        <v>175</v>
      </c>
      <c r="C17" s="313" t="s">
        <v>135</v>
      </c>
      <c r="D17" s="314" t="s">
        <v>135</v>
      </c>
      <c r="E17" s="315" t="s">
        <v>135</v>
      </c>
      <c r="F17" s="258" t="s">
        <v>135</v>
      </c>
      <c r="G17" s="261" t="s">
        <v>135</v>
      </c>
      <c r="H17" s="260" t="s">
        <v>135</v>
      </c>
      <c r="I17" s="258" t="s">
        <v>135</v>
      </c>
      <c r="J17" s="261" t="s">
        <v>135</v>
      </c>
      <c r="K17" s="260" t="s">
        <v>135</v>
      </c>
      <c r="L17" s="258" t="s">
        <v>135</v>
      </c>
      <c r="M17" s="261" t="s">
        <v>135</v>
      </c>
      <c r="N17" s="260" t="s">
        <v>135</v>
      </c>
      <c r="O17" s="258" t="s">
        <v>135</v>
      </c>
      <c r="P17" s="261" t="s">
        <v>135</v>
      </c>
      <c r="Q17" s="260" t="s">
        <v>135</v>
      </c>
      <c r="R17" s="258" t="s">
        <v>135</v>
      </c>
      <c r="S17" s="261" t="s">
        <v>135</v>
      </c>
      <c r="T17" s="260" t="s">
        <v>135</v>
      </c>
      <c r="U17" s="258" t="s">
        <v>135</v>
      </c>
      <c r="V17" s="261" t="s">
        <v>135</v>
      </c>
      <c r="W17" s="260" t="s">
        <v>135</v>
      </c>
    </row>
    <row r="18" spans="1:23" ht="14.25" customHeight="1">
      <c r="A18" s="23"/>
      <c r="B18" s="27" t="s">
        <v>176</v>
      </c>
      <c r="C18" s="313" t="s">
        <v>135</v>
      </c>
      <c r="D18" s="314" t="s">
        <v>135</v>
      </c>
      <c r="E18" s="315" t="s">
        <v>135</v>
      </c>
      <c r="F18" s="258" t="s">
        <v>135</v>
      </c>
      <c r="G18" s="261" t="s">
        <v>135</v>
      </c>
      <c r="H18" s="260" t="s">
        <v>135</v>
      </c>
      <c r="I18" s="258" t="s">
        <v>135</v>
      </c>
      <c r="J18" s="261" t="s">
        <v>135</v>
      </c>
      <c r="K18" s="260" t="s">
        <v>135</v>
      </c>
      <c r="L18" s="258" t="s">
        <v>135</v>
      </c>
      <c r="M18" s="261" t="s">
        <v>135</v>
      </c>
      <c r="N18" s="260" t="s">
        <v>135</v>
      </c>
      <c r="O18" s="258" t="s">
        <v>135</v>
      </c>
      <c r="P18" s="261" t="s">
        <v>135</v>
      </c>
      <c r="Q18" s="260" t="s">
        <v>135</v>
      </c>
      <c r="R18" s="258" t="s">
        <v>135</v>
      </c>
      <c r="S18" s="261" t="s">
        <v>135</v>
      </c>
      <c r="T18" s="260" t="s">
        <v>135</v>
      </c>
      <c r="U18" s="258" t="s">
        <v>135</v>
      </c>
      <c r="V18" s="261" t="s">
        <v>135</v>
      </c>
      <c r="W18" s="260" t="s">
        <v>135</v>
      </c>
    </row>
    <row r="19" spans="1:23" ht="14.25" customHeight="1">
      <c r="A19" s="23"/>
      <c r="B19" s="27" t="s">
        <v>177</v>
      </c>
      <c r="C19" s="313" t="s">
        <v>135</v>
      </c>
      <c r="D19" s="314" t="s">
        <v>135</v>
      </c>
      <c r="E19" s="315" t="s">
        <v>135</v>
      </c>
      <c r="F19" s="258" t="s">
        <v>135</v>
      </c>
      <c r="G19" s="261" t="s">
        <v>135</v>
      </c>
      <c r="H19" s="260" t="s">
        <v>135</v>
      </c>
      <c r="I19" s="258" t="s">
        <v>135</v>
      </c>
      <c r="J19" s="261" t="s">
        <v>135</v>
      </c>
      <c r="K19" s="260" t="s">
        <v>135</v>
      </c>
      <c r="L19" s="258" t="s">
        <v>135</v>
      </c>
      <c r="M19" s="261" t="s">
        <v>135</v>
      </c>
      <c r="N19" s="260" t="s">
        <v>135</v>
      </c>
      <c r="O19" s="258" t="s">
        <v>135</v>
      </c>
      <c r="P19" s="261" t="s">
        <v>135</v>
      </c>
      <c r="Q19" s="260" t="s">
        <v>135</v>
      </c>
      <c r="R19" s="258" t="s">
        <v>135</v>
      </c>
      <c r="S19" s="261" t="s">
        <v>135</v>
      </c>
      <c r="T19" s="260" t="s">
        <v>135</v>
      </c>
      <c r="U19" s="258" t="s">
        <v>135</v>
      </c>
      <c r="V19" s="261" t="s">
        <v>135</v>
      </c>
      <c r="W19" s="260" t="s">
        <v>135</v>
      </c>
    </row>
    <row r="20" spans="1:23" ht="14.25" customHeight="1">
      <c r="A20" s="23"/>
      <c r="B20" s="27" t="s">
        <v>178</v>
      </c>
      <c r="C20" s="313" t="s">
        <v>135</v>
      </c>
      <c r="D20" s="314" t="s">
        <v>135</v>
      </c>
      <c r="E20" s="315" t="s">
        <v>135</v>
      </c>
      <c r="F20" s="258" t="s">
        <v>135</v>
      </c>
      <c r="G20" s="261" t="s">
        <v>135</v>
      </c>
      <c r="H20" s="260" t="s">
        <v>135</v>
      </c>
      <c r="I20" s="258" t="s">
        <v>135</v>
      </c>
      <c r="J20" s="261" t="s">
        <v>135</v>
      </c>
      <c r="K20" s="260" t="s">
        <v>135</v>
      </c>
      <c r="L20" s="258" t="s">
        <v>135</v>
      </c>
      <c r="M20" s="261" t="s">
        <v>135</v>
      </c>
      <c r="N20" s="260" t="s">
        <v>135</v>
      </c>
      <c r="O20" s="258" t="s">
        <v>135</v>
      </c>
      <c r="P20" s="261" t="s">
        <v>135</v>
      </c>
      <c r="Q20" s="260" t="s">
        <v>135</v>
      </c>
      <c r="R20" s="258" t="s">
        <v>135</v>
      </c>
      <c r="S20" s="261" t="s">
        <v>135</v>
      </c>
      <c r="T20" s="260" t="s">
        <v>135</v>
      </c>
      <c r="U20" s="258" t="s">
        <v>135</v>
      </c>
      <c r="V20" s="261" t="s">
        <v>135</v>
      </c>
      <c r="W20" s="260" t="s">
        <v>135</v>
      </c>
    </row>
    <row r="21" spans="1:23" ht="14.25" customHeight="1">
      <c r="A21" s="23"/>
      <c r="B21" s="27" t="s">
        <v>179</v>
      </c>
      <c r="C21" s="313" t="s">
        <v>135</v>
      </c>
      <c r="D21" s="314" t="s">
        <v>135</v>
      </c>
      <c r="E21" s="315" t="s">
        <v>135</v>
      </c>
      <c r="F21" s="258" t="s">
        <v>135</v>
      </c>
      <c r="G21" s="261" t="s">
        <v>135</v>
      </c>
      <c r="H21" s="260" t="s">
        <v>135</v>
      </c>
      <c r="I21" s="258" t="s">
        <v>135</v>
      </c>
      <c r="J21" s="261" t="s">
        <v>135</v>
      </c>
      <c r="K21" s="260" t="s">
        <v>135</v>
      </c>
      <c r="L21" s="258" t="s">
        <v>135</v>
      </c>
      <c r="M21" s="261" t="s">
        <v>135</v>
      </c>
      <c r="N21" s="260" t="s">
        <v>135</v>
      </c>
      <c r="O21" s="258" t="s">
        <v>135</v>
      </c>
      <c r="P21" s="261" t="s">
        <v>135</v>
      </c>
      <c r="Q21" s="260" t="s">
        <v>135</v>
      </c>
      <c r="R21" s="258" t="s">
        <v>135</v>
      </c>
      <c r="S21" s="261" t="s">
        <v>135</v>
      </c>
      <c r="T21" s="260" t="s">
        <v>135</v>
      </c>
      <c r="U21" s="258" t="s">
        <v>135</v>
      </c>
      <c r="V21" s="261" t="s">
        <v>135</v>
      </c>
      <c r="W21" s="260" t="s">
        <v>135</v>
      </c>
    </row>
    <row r="22" spans="1:23" ht="14.25" customHeight="1">
      <c r="A22" s="23"/>
      <c r="B22" s="27" t="s">
        <v>180</v>
      </c>
      <c r="C22" s="313" t="s">
        <v>135</v>
      </c>
      <c r="D22" s="314" t="s">
        <v>135</v>
      </c>
      <c r="E22" s="315" t="s">
        <v>135</v>
      </c>
      <c r="F22" s="258" t="s">
        <v>135</v>
      </c>
      <c r="G22" s="261" t="s">
        <v>135</v>
      </c>
      <c r="H22" s="260" t="s">
        <v>135</v>
      </c>
      <c r="I22" s="258" t="s">
        <v>135</v>
      </c>
      <c r="J22" s="261" t="s">
        <v>135</v>
      </c>
      <c r="K22" s="260" t="s">
        <v>135</v>
      </c>
      <c r="L22" s="258" t="s">
        <v>135</v>
      </c>
      <c r="M22" s="261" t="s">
        <v>135</v>
      </c>
      <c r="N22" s="260" t="s">
        <v>135</v>
      </c>
      <c r="O22" s="258" t="s">
        <v>135</v>
      </c>
      <c r="P22" s="261" t="s">
        <v>135</v>
      </c>
      <c r="Q22" s="260" t="s">
        <v>135</v>
      </c>
      <c r="R22" s="258" t="s">
        <v>135</v>
      </c>
      <c r="S22" s="261" t="s">
        <v>135</v>
      </c>
      <c r="T22" s="260" t="s">
        <v>135</v>
      </c>
      <c r="U22" s="258" t="s">
        <v>135</v>
      </c>
      <c r="V22" s="261" t="s">
        <v>135</v>
      </c>
      <c r="W22" s="260" t="s">
        <v>135</v>
      </c>
    </row>
    <row r="23" spans="1:23" ht="14.25" customHeight="1">
      <c r="A23" s="395" t="s">
        <v>181</v>
      </c>
      <c r="B23" s="396"/>
      <c r="C23" s="316">
        <v>218</v>
      </c>
      <c r="D23" s="317">
        <v>7031</v>
      </c>
      <c r="E23" s="318">
        <v>1</v>
      </c>
      <c r="F23" s="282">
        <v>33</v>
      </c>
      <c r="G23" s="285">
        <v>1054</v>
      </c>
      <c r="H23" s="284">
        <v>1</v>
      </c>
      <c r="I23" s="282">
        <v>40</v>
      </c>
      <c r="J23" s="285">
        <v>1245</v>
      </c>
      <c r="K23" s="284" t="s">
        <v>135</v>
      </c>
      <c r="L23" s="282">
        <v>43</v>
      </c>
      <c r="M23" s="285">
        <v>1138</v>
      </c>
      <c r="N23" s="284" t="s">
        <v>135</v>
      </c>
      <c r="O23" s="282">
        <v>27</v>
      </c>
      <c r="P23" s="285">
        <v>948</v>
      </c>
      <c r="Q23" s="284" t="s">
        <v>135</v>
      </c>
      <c r="R23" s="282">
        <v>19</v>
      </c>
      <c r="S23" s="285">
        <v>629</v>
      </c>
      <c r="T23" s="284" t="s">
        <v>135</v>
      </c>
      <c r="U23" s="282">
        <v>13</v>
      </c>
      <c r="V23" s="285">
        <v>335</v>
      </c>
      <c r="W23" s="284" t="s">
        <v>135</v>
      </c>
    </row>
    <row r="24" spans="1:23" ht="14.25" customHeight="1">
      <c r="A24" s="23"/>
      <c r="B24" s="33" t="s">
        <v>182</v>
      </c>
      <c r="C24" s="319">
        <v>212</v>
      </c>
      <c r="D24" s="320">
        <v>6889</v>
      </c>
      <c r="E24" s="321">
        <v>1</v>
      </c>
      <c r="F24" s="265">
        <v>33</v>
      </c>
      <c r="G24" s="268">
        <v>1054</v>
      </c>
      <c r="H24" s="267">
        <v>1</v>
      </c>
      <c r="I24" s="265">
        <v>40</v>
      </c>
      <c r="J24" s="268">
        <v>1245</v>
      </c>
      <c r="K24" s="267" t="s">
        <v>135</v>
      </c>
      <c r="L24" s="265">
        <v>41</v>
      </c>
      <c r="M24" s="268">
        <v>1089</v>
      </c>
      <c r="N24" s="267" t="s">
        <v>135</v>
      </c>
      <c r="O24" s="265">
        <v>27</v>
      </c>
      <c r="P24" s="268">
        <v>948</v>
      </c>
      <c r="Q24" s="267" t="s">
        <v>135</v>
      </c>
      <c r="R24" s="265">
        <v>17</v>
      </c>
      <c r="S24" s="268">
        <v>607</v>
      </c>
      <c r="T24" s="267" t="s">
        <v>135</v>
      </c>
      <c r="U24" s="265">
        <v>13</v>
      </c>
      <c r="V24" s="268">
        <v>335</v>
      </c>
      <c r="W24" s="267" t="s">
        <v>135</v>
      </c>
    </row>
    <row r="25" spans="1:23" ht="14.25" customHeight="1">
      <c r="A25" s="24"/>
      <c r="B25" s="34" t="s">
        <v>183</v>
      </c>
      <c r="C25" s="322">
        <v>6</v>
      </c>
      <c r="D25" s="323">
        <v>142</v>
      </c>
      <c r="E25" s="324" t="s">
        <v>135</v>
      </c>
      <c r="F25" s="275" t="s">
        <v>135</v>
      </c>
      <c r="G25" s="278" t="s">
        <v>135</v>
      </c>
      <c r="H25" s="277" t="s">
        <v>135</v>
      </c>
      <c r="I25" s="275" t="s">
        <v>135</v>
      </c>
      <c r="J25" s="278" t="s">
        <v>135</v>
      </c>
      <c r="K25" s="277" t="s">
        <v>135</v>
      </c>
      <c r="L25" s="275">
        <v>2</v>
      </c>
      <c r="M25" s="278">
        <v>49</v>
      </c>
      <c r="N25" s="277" t="s">
        <v>135</v>
      </c>
      <c r="O25" s="275" t="s">
        <v>135</v>
      </c>
      <c r="P25" s="278" t="s">
        <v>135</v>
      </c>
      <c r="Q25" s="277" t="s">
        <v>135</v>
      </c>
      <c r="R25" s="275">
        <v>2</v>
      </c>
      <c r="S25" s="278">
        <v>22</v>
      </c>
      <c r="T25" s="277" t="s">
        <v>135</v>
      </c>
      <c r="U25" s="275" t="s">
        <v>135</v>
      </c>
      <c r="V25" s="278" t="s">
        <v>135</v>
      </c>
      <c r="W25" s="277" t="s">
        <v>135</v>
      </c>
    </row>
    <row r="26" spans="1:23" ht="14.25" customHeight="1">
      <c r="A26" s="395" t="s">
        <v>253</v>
      </c>
      <c r="B26" s="396"/>
      <c r="C26" s="316">
        <v>347</v>
      </c>
      <c r="D26" s="317">
        <v>534</v>
      </c>
      <c r="E26" s="318" t="s">
        <v>135</v>
      </c>
      <c r="F26" s="282">
        <v>23</v>
      </c>
      <c r="G26" s="285">
        <v>26</v>
      </c>
      <c r="H26" s="284" t="s">
        <v>135</v>
      </c>
      <c r="I26" s="282">
        <v>29</v>
      </c>
      <c r="J26" s="285">
        <v>31</v>
      </c>
      <c r="K26" s="284" t="s">
        <v>135</v>
      </c>
      <c r="L26" s="282">
        <v>35</v>
      </c>
      <c r="M26" s="285">
        <v>93</v>
      </c>
      <c r="N26" s="284" t="s">
        <v>135</v>
      </c>
      <c r="O26" s="282">
        <v>37</v>
      </c>
      <c r="P26" s="285">
        <v>83</v>
      </c>
      <c r="Q26" s="284" t="s">
        <v>135</v>
      </c>
      <c r="R26" s="282">
        <v>29</v>
      </c>
      <c r="S26" s="285">
        <v>51</v>
      </c>
      <c r="T26" s="284" t="s">
        <v>135</v>
      </c>
      <c r="U26" s="282">
        <v>31</v>
      </c>
      <c r="V26" s="285">
        <v>32</v>
      </c>
      <c r="W26" s="284" t="s">
        <v>135</v>
      </c>
    </row>
    <row r="27" spans="1:23" ht="14.25" customHeight="1">
      <c r="A27" s="20"/>
      <c r="B27" s="33" t="s">
        <v>257</v>
      </c>
      <c r="C27" s="319">
        <v>17</v>
      </c>
      <c r="D27" s="320">
        <v>188</v>
      </c>
      <c r="E27" s="321" t="s">
        <v>135</v>
      </c>
      <c r="F27" s="265">
        <v>1</v>
      </c>
      <c r="G27" s="268">
        <v>4</v>
      </c>
      <c r="H27" s="267" t="s">
        <v>135</v>
      </c>
      <c r="I27" s="265">
        <v>1</v>
      </c>
      <c r="J27" s="268">
        <v>2</v>
      </c>
      <c r="K27" s="267" t="s">
        <v>135</v>
      </c>
      <c r="L27" s="265">
        <v>5</v>
      </c>
      <c r="M27" s="268">
        <v>61</v>
      </c>
      <c r="N27" s="267" t="s">
        <v>135</v>
      </c>
      <c r="O27" s="265">
        <v>3</v>
      </c>
      <c r="P27" s="268">
        <v>47</v>
      </c>
      <c r="Q27" s="267" t="s">
        <v>135</v>
      </c>
      <c r="R27" s="265">
        <v>2</v>
      </c>
      <c r="S27" s="268">
        <v>23</v>
      </c>
      <c r="T27" s="267" t="s">
        <v>135</v>
      </c>
      <c r="U27" s="265" t="s">
        <v>135</v>
      </c>
      <c r="V27" s="268" t="s">
        <v>135</v>
      </c>
      <c r="W27" s="267" t="s">
        <v>135</v>
      </c>
    </row>
    <row r="28" spans="1:23" ht="14.25" customHeight="1">
      <c r="A28" s="20"/>
      <c r="B28" s="140" t="s">
        <v>254</v>
      </c>
      <c r="C28" s="313" t="s">
        <v>135</v>
      </c>
      <c r="D28" s="314" t="s">
        <v>135</v>
      </c>
      <c r="E28" s="315" t="s">
        <v>135</v>
      </c>
      <c r="F28" s="258" t="s">
        <v>135</v>
      </c>
      <c r="G28" s="261" t="s">
        <v>135</v>
      </c>
      <c r="H28" s="260" t="s">
        <v>135</v>
      </c>
      <c r="I28" s="258" t="s">
        <v>135</v>
      </c>
      <c r="J28" s="261" t="s">
        <v>135</v>
      </c>
      <c r="K28" s="260" t="s">
        <v>135</v>
      </c>
      <c r="L28" s="258" t="s">
        <v>135</v>
      </c>
      <c r="M28" s="261" t="s">
        <v>135</v>
      </c>
      <c r="N28" s="260" t="s">
        <v>135</v>
      </c>
      <c r="O28" s="258" t="s">
        <v>135</v>
      </c>
      <c r="P28" s="261" t="s">
        <v>135</v>
      </c>
      <c r="Q28" s="260" t="s">
        <v>135</v>
      </c>
      <c r="R28" s="258" t="s">
        <v>135</v>
      </c>
      <c r="S28" s="261" t="s">
        <v>135</v>
      </c>
      <c r="T28" s="260" t="s">
        <v>135</v>
      </c>
      <c r="U28" s="258" t="s">
        <v>135</v>
      </c>
      <c r="V28" s="261" t="s">
        <v>135</v>
      </c>
      <c r="W28" s="260" t="s">
        <v>135</v>
      </c>
    </row>
    <row r="29" spans="1:23" ht="14.25" customHeight="1">
      <c r="A29" s="20"/>
      <c r="B29" s="140" t="s">
        <v>256</v>
      </c>
      <c r="C29" s="313">
        <v>328</v>
      </c>
      <c r="D29" s="314">
        <v>336</v>
      </c>
      <c r="E29" s="315" t="s">
        <v>135</v>
      </c>
      <c r="F29" s="258">
        <v>22</v>
      </c>
      <c r="G29" s="261">
        <v>22</v>
      </c>
      <c r="H29" s="260" t="s">
        <v>135</v>
      </c>
      <c r="I29" s="258">
        <v>28</v>
      </c>
      <c r="J29" s="261">
        <v>29</v>
      </c>
      <c r="K29" s="260" t="s">
        <v>135</v>
      </c>
      <c r="L29" s="258">
        <v>30</v>
      </c>
      <c r="M29" s="261">
        <v>32</v>
      </c>
      <c r="N29" s="260" t="s">
        <v>135</v>
      </c>
      <c r="O29" s="258">
        <v>33</v>
      </c>
      <c r="P29" s="261">
        <v>35</v>
      </c>
      <c r="Q29" s="260" t="s">
        <v>135</v>
      </c>
      <c r="R29" s="258">
        <v>27</v>
      </c>
      <c r="S29" s="261">
        <v>28</v>
      </c>
      <c r="T29" s="260" t="s">
        <v>135</v>
      </c>
      <c r="U29" s="258">
        <v>31</v>
      </c>
      <c r="V29" s="261">
        <v>32</v>
      </c>
      <c r="W29" s="260" t="s">
        <v>135</v>
      </c>
    </row>
    <row r="30" spans="1:23" ht="14.25" customHeight="1">
      <c r="A30" s="141"/>
      <c r="B30" s="34" t="s">
        <v>255</v>
      </c>
      <c r="C30" s="322">
        <v>2</v>
      </c>
      <c r="D30" s="323">
        <v>10</v>
      </c>
      <c r="E30" s="324" t="s">
        <v>135</v>
      </c>
      <c r="F30" s="275" t="s">
        <v>135</v>
      </c>
      <c r="G30" s="278" t="s">
        <v>135</v>
      </c>
      <c r="H30" s="277" t="s">
        <v>135</v>
      </c>
      <c r="I30" s="275" t="s">
        <v>135</v>
      </c>
      <c r="J30" s="278" t="s">
        <v>135</v>
      </c>
      <c r="K30" s="277" t="s">
        <v>135</v>
      </c>
      <c r="L30" s="275" t="s">
        <v>135</v>
      </c>
      <c r="M30" s="278" t="s">
        <v>135</v>
      </c>
      <c r="N30" s="277" t="s">
        <v>135</v>
      </c>
      <c r="O30" s="275">
        <v>1</v>
      </c>
      <c r="P30" s="278">
        <v>1</v>
      </c>
      <c r="Q30" s="277" t="s">
        <v>135</v>
      </c>
      <c r="R30" s="275" t="s">
        <v>135</v>
      </c>
      <c r="S30" s="278" t="s">
        <v>135</v>
      </c>
      <c r="T30" s="277" t="s">
        <v>135</v>
      </c>
      <c r="U30" s="275" t="s">
        <v>135</v>
      </c>
      <c r="V30" s="278" t="s">
        <v>135</v>
      </c>
      <c r="W30" s="277" t="s">
        <v>135</v>
      </c>
    </row>
    <row r="31" spans="1:23" ht="14.25" customHeight="1">
      <c r="A31" s="393" t="s">
        <v>184</v>
      </c>
      <c r="B31" s="394"/>
      <c r="C31" s="316">
        <v>9</v>
      </c>
      <c r="D31" s="317">
        <v>229</v>
      </c>
      <c r="E31" s="318" t="s">
        <v>135</v>
      </c>
      <c r="F31" s="282" t="s">
        <v>135</v>
      </c>
      <c r="G31" s="285" t="s">
        <v>135</v>
      </c>
      <c r="H31" s="284" t="s">
        <v>135</v>
      </c>
      <c r="I31" s="282">
        <v>1</v>
      </c>
      <c r="J31" s="285">
        <v>1</v>
      </c>
      <c r="K31" s="284" t="s">
        <v>135</v>
      </c>
      <c r="L31" s="282" t="s">
        <v>135</v>
      </c>
      <c r="M31" s="285" t="s">
        <v>135</v>
      </c>
      <c r="N31" s="284" t="s">
        <v>135</v>
      </c>
      <c r="O31" s="282" t="s">
        <v>135</v>
      </c>
      <c r="P31" s="285" t="s">
        <v>135</v>
      </c>
      <c r="Q31" s="284" t="s">
        <v>135</v>
      </c>
      <c r="R31" s="282" t="s">
        <v>135</v>
      </c>
      <c r="S31" s="285" t="s">
        <v>135</v>
      </c>
      <c r="T31" s="284" t="s">
        <v>135</v>
      </c>
      <c r="U31" s="282">
        <v>1</v>
      </c>
      <c r="V31" s="285">
        <v>55</v>
      </c>
      <c r="W31" s="284" t="s">
        <v>135</v>
      </c>
    </row>
    <row r="32" spans="1:23" ht="14.25" customHeight="1">
      <c r="A32" s="395" t="s">
        <v>185</v>
      </c>
      <c r="B32" s="396"/>
      <c r="C32" s="316">
        <v>81</v>
      </c>
      <c r="D32" s="317">
        <v>172</v>
      </c>
      <c r="E32" s="318">
        <v>3</v>
      </c>
      <c r="F32" s="282">
        <v>2</v>
      </c>
      <c r="G32" s="285">
        <v>2</v>
      </c>
      <c r="H32" s="284" t="s">
        <v>135</v>
      </c>
      <c r="I32" s="282" t="s">
        <v>135</v>
      </c>
      <c r="J32" s="285" t="s">
        <v>135</v>
      </c>
      <c r="K32" s="284" t="s">
        <v>135</v>
      </c>
      <c r="L32" s="282">
        <v>5</v>
      </c>
      <c r="M32" s="285">
        <v>9</v>
      </c>
      <c r="N32" s="284" t="s">
        <v>135</v>
      </c>
      <c r="O32" s="282">
        <v>10</v>
      </c>
      <c r="P32" s="285">
        <v>17</v>
      </c>
      <c r="Q32" s="284">
        <v>1</v>
      </c>
      <c r="R32" s="282">
        <v>12</v>
      </c>
      <c r="S32" s="285">
        <v>29</v>
      </c>
      <c r="T32" s="284" t="s">
        <v>135</v>
      </c>
      <c r="U32" s="282">
        <v>3</v>
      </c>
      <c r="V32" s="285">
        <v>3</v>
      </c>
      <c r="W32" s="284">
        <v>1</v>
      </c>
    </row>
    <row r="33" spans="1:23" ht="14.25" customHeight="1">
      <c r="A33" s="23"/>
      <c r="B33" s="26" t="s">
        <v>186</v>
      </c>
      <c r="C33" s="319">
        <v>53</v>
      </c>
      <c r="D33" s="320">
        <v>134</v>
      </c>
      <c r="E33" s="321">
        <v>2</v>
      </c>
      <c r="F33" s="265" t="s">
        <v>135</v>
      </c>
      <c r="G33" s="268" t="s">
        <v>135</v>
      </c>
      <c r="H33" s="267" t="s">
        <v>135</v>
      </c>
      <c r="I33" s="265" t="s">
        <v>135</v>
      </c>
      <c r="J33" s="268" t="s">
        <v>135</v>
      </c>
      <c r="K33" s="267" t="s">
        <v>135</v>
      </c>
      <c r="L33" s="265">
        <v>2</v>
      </c>
      <c r="M33" s="268">
        <v>5</v>
      </c>
      <c r="N33" s="267" t="s">
        <v>135</v>
      </c>
      <c r="O33" s="265">
        <v>8</v>
      </c>
      <c r="P33" s="268">
        <v>15</v>
      </c>
      <c r="Q33" s="267">
        <v>1</v>
      </c>
      <c r="R33" s="265">
        <v>7</v>
      </c>
      <c r="S33" s="268">
        <v>22</v>
      </c>
      <c r="T33" s="267" t="s">
        <v>135</v>
      </c>
      <c r="U33" s="265">
        <v>1</v>
      </c>
      <c r="V33" s="268">
        <v>1</v>
      </c>
      <c r="W33" s="267">
        <v>1</v>
      </c>
    </row>
    <row r="34" spans="1:23" ht="14.25" customHeight="1">
      <c r="A34" s="24"/>
      <c r="B34" s="35" t="s">
        <v>187</v>
      </c>
      <c r="C34" s="322">
        <v>28</v>
      </c>
      <c r="D34" s="323">
        <v>38</v>
      </c>
      <c r="E34" s="324">
        <v>1</v>
      </c>
      <c r="F34" s="275">
        <v>2</v>
      </c>
      <c r="G34" s="278">
        <v>2</v>
      </c>
      <c r="H34" s="277" t="s">
        <v>135</v>
      </c>
      <c r="I34" s="275" t="s">
        <v>135</v>
      </c>
      <c r="J34" s="278" t="s">
        <v>135</v>
      </c>
      <c r="K34" s="277" t="s">
        <v>135</v>
      </c>
      <c r="L34" s="275">
        <v>3</v>
      </c>
      <c r="M34" s="278">
        <v>4</v>
      </c>
      <c r="N34" s="277" t="s">
        <v>135</v>
      </c>
      <c r="O34" s="275">
        <v>2</v>
      </c>
      <c r="P34" s="278">
        <v>2</v>
      </c>
      <c r="Q34" s="277" t="s">
        <v>135</v>
      </c>
      <c r="R34" s="275">
        <v>5</v>
      </c>
      <c r="S34" s="278">
        <v>7</v>
      </c>
      <c r="T34" s="277" t="s">
        <v>135</v>
      </c>
      <c r="U34" s="275">
        <v>2</v>
      </c>
      <c r="V34" s="278">
        <v>2</v>
      </c>
      <c r="W34" s="277" t="s">
        <v>135</v>
      </c>
    </row>
    <row r="35" spans="1:23" ht="14.25" customHeight="1">
      <c r="A35" s="399" t="s">
        <v>188</v>
      </c>
      <c r="B35" s="400"/>
      <c r="C35" s="316">
        <v>4</v>
      </c>
      <c r="D35" s="317">
        <v>37</v>
      </c>
      <c r="E35" s="318" t="s">
        <v>135</v>
      </c>
      <c r="F35" s="282" t="s">
        <v>135</v>
      </c>
      <c r="G35" s="285" t="s">
        <v>135</v>
      </c>
      <c r="H35" s="284" t="s">
        <v>135</v>
      </c>
      <c r="I35" s="282" t="s">
        <v>135</v>
      </c>
      <c r="J35" s="285" t="s">
        <v>135</v>
      </c>
      <c r="K35" s="284" t="s">
        <v>135</v>
      </c>
      <c r="L35" s="282" t="s">
        <v>135</v>
      </c>
      <c r="M35" s="285" t="s">
        <v>135</v>
      </c>
      <c r="N35" s="284" t="s">
        <v>135</v>
      </c>
      <c r="O35" s="282">
        <v>1</v>
      </c>
      <c r="P35" s="285">
        <v>27</v>
      </c>
      <c r="Q35" s="284" t="s">
        <v>135</v>
      </c>
      <c r="R35" s="282">
        <v>1</v>
      </c>
      <c r="S35" s="285">
        <v>7</v>
      </c>
      <c r="T35" s="284" t="s">
        <v>135</v>
      </c>
      <c r="U35" s="282">
        <v>1</v>
      </c>
      <c r="V35" s="285">
        <v>2</v>
      </c>
      <c r="W35" s="284" t="s">
        <v>135</v>
      </c>
    </row>
    <row r="36" spans="1:23" ht="14.25" customHeight="1" thickBot="1">
      <c r="A36" s="397" t="s">
        <v>189</v>
      </c>
      <c r="B36" s="398"/>
      <c r="C36" s="325">
        <v>17</v>
      </c>
      <c r="D36" s="326">
        <v>276</v>
      </c>
      <c r="E36" s="327" t="s">
        <v>135</v>
      </c>
      <c r="F36" s="289">
        <v>1</v>
      </c>
      <c r="G36" s="292">
        <v>4</v>
      </c>
      <c r="H36" s="291" t="s">
        <v>135</v>
      </c>
      <c r="I36" s="289">
        <v>1</v>
      </c>
      <c r="J36" s="292">
        <v>19</v>
      </c>
      <c r="K36" s="291" t="s">
        <v>135</v>
      </c>
      <c r="L36" s="289">
        <v>1</v>
      </c>
      <c r="M36" s="292">
        <v>8</v>
      </c>
      <c r="N36" s="291" t="s">
        <v>135</v>
      </c>
      <c r="O36" s="289">
        <v>1</v>
      </c>
      <c r="P36" s="292">
        <v>1</v>
      </c>
      <c r="Q36" s="291" t="s">
        <v>135</v>
      </c>
      <c r="R36" s="289" t="s">
        <v>135</v>
      </c>
      <c r="S36" s="292" t="s">
        <v>135</v>
      </c>
      <c r="T36" s="291" t="s">
        <v>135</v>
      </c>
      <c r="U36" s="289">
        <v>1</v>
      </c>
      <c r="V36" s="292">
        <v>9</v>
      </c>
      <c r="W36" s="291" t="s">
        <v>135</v>
      </c>
    </row>
    <row r="37" spans="3:23" ht="14.25" customHeight="1"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</row>
    <row r="38" spans="3:23" ht="14.25" customHeight="1" thickBot="1"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</row>
    <row r="39" spans="1:23" ht="14.25" customHeight="1">
      <c r="A39" s="388" t="s">
        <v>226</v>
      </c>
      <c r="B39" s="410"/>
      <c r="C39" s="403" t="s">
        <v>136</v>
      </c>
      <c r="D39" s="404"/>
      <c r="E39" s="405"/>
      <c r="F39" s="403" t="s">
        <v>137</v>
      </c>
      <c r="G39" s="404"/>
      <c r="H39" s="405"/>
      <c r="I39" s="403" t="s">
        <v>138</v>
      </c>
      <c r="J39" s="404"/>
      <c r="K39" s="405"/>
      <c r="L39" s="403" t="s">
        <v>139</v>
      </c>
      <c r="M39" s="404"/>
      <c r="N39" s="405"/>
      <c r="O39" s="403" t="s">
        <v>140</v>
      </c>
      <c r="P39" s="404"/>
      <c r="Q39" s="405"/>
      <c r="R39" s="403" t="s">
        <v>141</v>
      </c>
      <c r="S39" s="404"/>
      <c r="T39" s="405"/>
      <c r="U39" s="240"/>
      <c r="V39" s="240"/>
      <c r="W39" s="240"/>
    </row>
    <row r="40" spans="1:23" ht="14.25" customHeight="1" thickBot="1">
      <c r="A40" s="389"/>
      <c r="B40" s="411"/>
      <c r="C40" s="296" t="s">
        <v>3</v>
      </c>
      <c r="D40" s="294" t="s">
        <v>4</v>
      </c>
      <c r="E40" s="297" t="s">
        <v>5</v>
      </c>
      <c r="F40" s="296" t="s">
        <v>3</v>
      </c>
      <c r="G40" s="294" t="s">
        <v>4</v>
      </c>
      <c r="H40" s="297" t="s">
        <v>5</v>
      </c>
      <c r="I40" s="296" t="s">
        <v>3</v>
      </c>
      <c r="J40" s="294" t="s">
        <v>4</v>
      </c>
      <c r="K40" s="297" t="s">
        <v>5</v>
      </c>
      <c r="L40" s="296" t="s">
        <v>3</v>
      </c>
      <c r="M40" s="294" t="s">
        <v>4</v>
      </c>
      <c r="N40" s="297" t="s">
        <v>5</v>
      </c>
      <c r="O40" s="296" t="s">
        <v>3</v>
      </c>
      <c r="P40" s="294" t="s">
        <v>4</v>
      </c>
      <c r="Q40" s="297" t="s">
        <v>5</v>
      </c>
      <c r="R40" s="296" t="s">
        <v>3</v>
      </c>
      <c r="S40" s="294" t="s">
        <v>4</v>
      </c>
      <c r="T40" s="297" t="s">
        <v>5</v>
      </c>
      <c r="U40" s="240"/>
      <c r="V40" s="240"/>
      <c r="W40" s="240"/>
    </row>
    <row r="41" spans="1:23" ht="14.25" customHeight="1" thickBot="1" thickTop="1">
      <c r="A41" s="408" t="s">
        <v>164</v>
      </c>
      <c r="B41" s="409"/>
      <c r="C41" s="252">
        <v>76</v>
      </c>
      <c r="D41" s="255">
        <v>736</v>
      </c>
      <c r="E41" s="254" t="s">
        <v>135</v>
      </c>
      <c r="F41" s="252">
        <v>65</v>
      </c>
      <c r="G41" s="255">
        <v>1126</v>
      </c>
      <c r="H41" s="254" t="s">
        <v>135</v>
      </c>
      <c r="I41" s="252">
        <v>78</v>
      </c>
      <c r="J41" s="255">
        <v>628</v>
      </c>
      <c r="K41" s="254" t="s">
        <v>135</v>
      </c>
      <c r="L41" s="252">
        <v>103</v>
      </c>
      <c r="M41" s="255">
        <v>439</v>
      </c>
      <c r="N41" s="254" t="s">
        <v>135</v>
      </c>
      <c r="O41" s="252">
        <v>75</v>
      </c>
      <c r="P41" s="255">
        <v>444</v>
      </c>
      <c r="Q41" s="254" t="s">
        <v>135</v>
      </c>
      <c r="R41" s="252">
        <v>92</v>
      </c>
      <c r="S41" s="255">
        <v>1798</v>
      </c>
      <c r="T41" s="254">
        <v>1</v>
      </c>
      <c r="U41" s="240"/>
      <c r="V41" s="240"/>
      <c r="W41" s="240"/>
    </row>
    <row r="42" spans="1:23" ht="14.25" customHeight="1" thickTop="1">
      <c r="A42" s="401" t="s">
        <v>165</v>
      </c>
      <c r="B42" s="402"/>
      <c r="C42" s="258">
        <v>40</v>
      </c>
      <c r="D42" s="261">
        <v>556</v>
      </c>
      <c r="E42" s="260" t="s">
        <v>135</v>
      </c>
      <c r="F42" s="258">
        <v>41</v>
      </c>
      <c r="G42" s="261">
        <v>934</v>
      </c>
      <c r="H42" s="260" t="s">
        <v>135</v>
      </c>
      <c r="I42" s="258">
        <v>47</v>
      </c>
      <c r="J42" s="261">
        <v>511</v>
      </c>
      <c r="K42" s="260" t="s">
        <v>135</v>
      </c>
      <c r="L42" s="258">
        <v>37</v>
      </c>
      <c r="M42" s="261">
        <v>274</v>
      </c>
      <c r="N42" s="260" t="s">
        <v>135</v>
      </c>
      <c r="O42" s="258">
        <v>23</v>
      </c>
      <c r="P42" s="261">
        <v>251</v>
      </c>
      <c r="Q42" s="260" t="s">
        <v>135</v>
      </c>
      <c r="R42" s="258">
        <v>26</v>
      </c>
      <c r="S42" s="261">
        <v>224</v>
      </c>
      <c r="T42" s="260" t="s">
        <v>135</v>
      </c>
      <c r="U42" s="328"/>
      <c r="V42" s="240"/>
      <c r="W42" s="240"/>
    </row>
    <row r="43" spans="1:23" ht="14.25" customHeight="1">
      <c r="A43" s="23"/>
      <c r="B43" s="26" t="s">
        <v>166</v>
      </c>
      <c r="C43" s="265">
        <v>2</v>
      </c>
      <c r="D43" s="268">
        <v>45</v>
      </c>
      <c r="E43" s="267" t="s">
        <v>135</v>
      </c>
      <c r="F43" s="265">
        <v>7</v>
      </c>
      <c r="G43" s="268">
        <v>286</v>
      </c>
      <c r="H43" s="267" t="s">
        <v>135</v>
      </c>
      <c r="I43" s="265">
        <v>4</v>
      </c>
      <c r="J43" s="268">
        <v>47</v>
      </c>
      <c r="K43" s="267" t="s">
        <v>135</v>
      </c>
      <c r="L43" s="265">
        <v>1</v>
      </c>
      <c r="M43" s="268">
        <v>12</v>
      </c>
      <c r="N43" s="267" t="s">
        <v>135</v>
      </c>
      <c r="O43" s="265" t="s">
        <v>135</v>
      </c>
      <c r="P43" s="268" t="s">
        <v>135</v>
      </c>
      <c r="Q43" s="267" t="s">
        <v>135</v>
      </c>
      <c r="R43" s="265">
        <v>1</v>
      </c>
      <c r="S43" s="268">
        <v>17</v>
      </c>
      <c r="T43" s="267" t="s">
        <v>135</v>
      </c>
      <c r="U43" s="328"/>
      <c r="V43" s="240"/>
      <c r="W43" s="240"/>
    </row>
    <row r="44" spans="1:23" ht="14.25" customHeight="1">
      <c r="A44" s="23"/>
      <c r="B44" s="27" t="s">
        <v>167</v>
      </c>
      <c r="C44" s="258">
        <v>2</v>
      </c>
      <c r="D44" s="261">
        <v>50</v>
      </c>
      <c r="E44" s="260" t="s">
        <v>135</v>
      </c>
      <c r="F44" s="258">
        <v>2</v>
      </c>
      <c r="G44" s="261">
        <v>23</v>
      </c>
      <c r="H44" s="260" t="s">
        <v>135</v>
      </c>
      <c r="I44" s="258">
        <v>4</v>
      </c>
      <c r="J44" s="261">
        <v>58</v>
      </c>
      <c r="K44" s="260" t="s">
        <v>135</v>
      </c>
      <c r="L44" s="258">
        <v>4</v>
      </c>
      <c r="M44" s="261">
        <v>76</v>
      </c>
      <c r="N44" s="260" t="s">
        <v>135</v>
      </c>
      <c r="O44" s="258">
        <v>2</v>
      </c>
      <c r="P44" s="261">
        <v>13</v>
      </c>
      <c r="Q44" s="260" t="s">
        <v>135</v>
      </c>
      <c r="R44" s="258" t="s">
        <v>135</v>
      </c>
      <c r="S44" s="261" t="s">
        <v>135</v>
      </c>
      <c r="T44" s="260" t="s">
        <v>135</v>
      </c>
      <c r="U44" s="328"/>
      <c r="V44" s="240"/>
      <c r="W44" s="240"/>
    </row>
    <row r="45" spans="1:23" ht="14.25" customHeight="1">
      <c r="A45" s="23"/>
      <c r="B45" s="27" t="s">
        <v>168</v>
      </c>
      <c r="C45" s="258" t="s">
        <v>135</v>
      </c>
      <c r="D45" s="261" t="s">
        <v>135</v>
      </c>
      <c r="E45" s="260" t="s">
        <v>135</v>
      </c>
      <c r="F45" s="258" t="s">
        <v>135</v>
      </c>
      <c r="G45" s="261" t="s">
        <v>135</v>
      </c>
      <c r="H45" s="260" t="s">
        <v>135</v>
      </c>
      <c r="I45" s="258" t="s">
        <v>135</v>
      </c>
      <c r="J45" s="261" t="s">
        <v>135</v>
      </c>
      <c r="K45" s="260" t="s">
        <v>135</v>
      </c>
      <c r="L45" s="258" t="s">
        <v>135</v>
      </c>
      <c r="M45" s="261" t="s">
        <v>135</v>
      </c>
      <c r="N45" s="260" t="s">
        <v>135</v>
      </c>
      <c r="O45" s="258" t="s">
        <v>135</v>
      </c>
      <c r="P45" s="261" t="s">
        <v>135</v>
      </c>
      <c r="Q45" s="260" t="s">
        <v>135</v>
      </c>
      <c r="R45" s="258" t="s">
        <v>135</v>
      </c>
      <c r="S45" s="261" t="s">
        <v>135</v>
      </c>
      <c r="T45" s="260" t="s">
        <v>135</v>
      </c>
      <c r="U45" s="328"/>
      <c r="V45" s="240"/>
      <c r="W45" s="240"/>
    </row>
    <row r="46" spans="1:23" ht="14.25" customHeight="1">
      <c r="A46" s="23"/>
      <c r="B46" s="27" t="s">
        <v>169</v>
      </c>
      <c r="C46" s="258" t="s">
        <v>135</v>
      </c>
      <c r="D46" s="261" t="s">
        <v>135</v>
      </c>
      <c r="E46" s="260" t="s">
        <v>135</v>
      </c>
      <c r="F46" s="258" t="s">
        <v>135</v>
      </c>
      <c r="G46" s="261" t="s">
        <v>135</v>
      </c>
      <c r="H46" s="260" t="s">
        <v>135</v>
      </c>
      <c r="I46" s="258" t="s">
        <v>135</v>
      </c>
      <c r="J46" s="261" t="s">
        <v>135</v>
      </c>
      <c r="K46" s="260" t="s">
        <v>135</v>
      </c>
      <c r="L46" s="258" t="s">
        <v>135</v>
      </c>
      <c r="M46" s="261" t="s">
        <v>135</v>
      </c>
      <c r="N46" s="260" t="s">
        <v>135</v>
      </c>
      <c r="O46" s="258" t="s">
        <v>135</v>
      </c>
      <c r="P46" s="261" t="s">
        <v>135</v>
      </c>
      <c r="Q46" s="260" t="s">
        <v>135</v>
      </c>
      <c r="R46" s="258" t="s">
        <v>135</v>
      </c>
      <c r="S46" s="261" t="s">
        <v>135</v>
      </c>
      <c r="T46" s="260" t="s">
        <v>135</v>
      </c>
      <c r="U46" s="328"/>
      <c r="V46" s="240"/>
      <c r="W46" s="240"/>
    </row>
    <row r="47" spans="1:23" ht="14.25" customHeight="1">
      <c r="A47" s="28"/>
      <c r="B47" s="29" t="s">
        <v>170</v>
      </c>
      <c r="C47" s="258">
        <v>2</v>
      </c>
      <c r="D47" s="261">
        <v>33</v>
      </c>
      <c r="E47" s="260" t="s">
        <v>135</v>
      </c>
      <c r="F47" s="258">
        <v>2</v>
      </c>
      <c r="G47" s="261">
        <v>13</v>
      </c>
      <c r="H47" s="260" t="s">
        <v>135</v>
      </c>
      <c r="I47" s="258">
        <v>3</v>
      </c>
      <c r="J47" s="261">
        <v>17</v>
      </c>
      <c r="K47" s="260" t="s">
        <v>135</v>
      </c>
      <c r="L47" s="258">
        <v>1</v>
      </c>
      <c r="M47" s="261">
        <v>7</v>
      </c>
      <c r="N47" s="260" t="s">
        <v>135</v>
      </c>
      <c r="O47" s="258">
        <v>1</v>
      </c>
      <c r="P47" s="261">
        <v>2</v>
      </c>
      <c r="Q47" s="260" t="s">
        <v>135</v>
      </c>
      <c r="R47" s="258">
        <v>1</v>
      </c>
      <c r="S47" s="261">
        <v>6</v>
      </c>
      <c r="T47" s="260" t="s">
        <v>135</v>
      </c>
      <c r="U47" s="328"/>
      <c r="V47" s="240"/>
      <c r="W47" s="240"/>
    </row>
    <row r="48" spans="1:23" ht="14.25" customHeight="1">
      <c r="A48" s="30"/>
      <c r="B48" s="27" t="s">
        <v>171</v>
      </c>
      <c r="C48" s="258" t="s">
        <v>135</v>
      </c>
      <c r="D48" s="261" t="s">
        <v>135</v>
      </c>
      <c r="E48" s="260" t="s">
        <v>135</v>
      </c>
      <c r="F48" s="258">
        <v>3</v>
      </c>
      <c r="G48" s="261">
        <v>263</v>
      </c>
      <c r="H48" s="260" t="s">
        <v>135</v>
      </c>
      <c r="I48" s="258">
        <v>1</v>
      </c>
      <c r="J48" s="261">
        <v>10</v>
      </c>
      <c r="K48" s="260" t="s">
        <v>135</v>
      </c>
      <c r="L48" s="258">
        <v>1</v>
      </c>
      <c r="M48" s="261">
        <v>5</v>
      </c>
      <c r="N48" s="260" t="s">
        <v>135</v>
      </c>
      <c r="O48" s="258" t="s">
        <v>135</v>
      </c>
      <c r="P48" s="261" t="s">
        <v>135</v>
      </c>
      <c r="Q48" s="260" t="s">
        <v>135</v>
      </c>
      <c r="R48" s="258" t="s">
        <v>135</v>
      </c>
      <c r="S48" s="261" t="s">
        <v>135</v>
      </c>
      <c r="T48" s="260" t="s">
        <v>135</v>
      </c>
      <c r="U48" s="328"/>
      <c r="V48" s="240"/>
      <c r="W48" s="240"/>
    </row>
    <row r="49" spans="1:23" ht="14.25" customHeight="1">
      <c r="A49" s="23"/>
      <c r="B49" s="27" t="s">
        <v>283</v>
      </c>
      <c r="C49" s="258">
        <v>2</v>
      </c>
      <c r="D49" s="261">
        <v>59</v>
      </c>
      <c r="E49" s="260" t="s">
        <v>135</v>
      </c>
      <c r="F49" s="258">
        <v>2</v>
      </c>
      <c r="G49" s="261">
        <v>119</v>
      </c>
      <c r="H49" s="260" t="s">
        <v>135</v>
      </c>
      <c r="I49" s="258">
        <v>3</v>
      </c>
      <c r="J49" s="261">
        <v>139</v>
      </c>
      <c r="K49" s="260" t="s">
        <v>135</v>
      </c>
      <c r="L49" s="258">
        <v>1</v>
      </c>
      <c r="M49" s="261">
        <v>14</v>
      </c>
      <c r="N49" s="260" t="s">
        <v>135</v>
      </c>
      <c r="O49" s="258">
        <v>3</v>
      </c>
      <c r="P49" s="261">
        <v>122</v>
      </c>
      <c r="Q49" s="260" t="s">
        <v>135</v>
      </c>
      <c r="R49" s="258" t="s">
        <v>135</v>
      </c>
      <c r="S49" s="261" t="s">
        <v>135</v>
      </c>
      <c r="T49" s="260" t="s">
        <v>135</v>
      </c>
      <c r="U49" s="328"/>
      <c r="V49" s="240"/>
      <c r="W49" s="240"/>
    </row>
    <row r="50" spans="1:23" ht="14.25" customHeight="1">
      <c r="A50" s="23"/>
      <c r="B50" s="27" t="s">
        <v>172</v>
      </c>
      <c r="C50" s="258">
        <v>2</v>
      </c>
      <c r="D50" s="261">
        <v>175</v>
      </c>
      <c r="E50" s="260" t="s">
        <v>135</v>
      </c>
      <c r="F50" s="258">
        <v>3</v>
      </c>
      <c r="G50" s="261">
        <v>34</v>
      </c>
      <c r="H50" s="260" t="s">
        <v>135</v>
      </c>
      <c r="I50" s="258" t="s">
        <v>135</v>
      </c>
      <c r="J50" s="261" t="s">
        <v>135</v>
      </c>
      <c r="K50" s="260" t="s">
        <v>135</v>
      </c>
      <c r="L50" s="258">
        <v>1</v>
      </c>
      <c r="M50" s="261">
        <v>20</v>
      </c>
      <c r="N50" s="260" t="s">
        <v>135</v>
      </c>
      <c r="O50" s="258" t="s">
        <v>135</v>
      </c>
      <c r="P50" s="261" t="s">
        <v>135</v>
      </c>
      <c r="Q50" s="260" t="s">
        <v>135</v>
      </c>
      <c r="R50" s="258" t="s">
        <v>135</v>
      </c>
      <c r="S50" s="261" t="s">
        <v>135</v>
      </c>
      <c r="T50" s="260" t="s">
        <v>135</v>
      </c>
      <c r="U50" s="328"/>
      <c r="V50" s="240"/>
      <c r="W50" s="240"/>
    </row>
    <row r="51" spans="1:23" ht="14.25" customHeight="1">
      <c r="A51" s="28"/>
      <c r="B51" s="29" t="s">
        <v>173</v>
      </c>
      <c r="C51" s="258" t="s">
        <v>135</v>
      </c>
      <c r="D51" s="261" t="s">
        <v>135</v>
      </c>
      <c r="E51" s="260" t="s">
        <v>135</v>
      </c>
      <c r="F51" s="258" t="s">
        <v>135</v>
      </c>
      <c r="G51" s="261" t="s">
        <v>135</v>
      </c>
      <c r="H51" s="260" t="s">
        <v>135</v>
      </c>
      <c r="I51" s="258" t="s">
        <v>135</v>
      </c>
      <c r="J51" s="261" t="s">
        <v>135</v>
      </c>
      <c r="K51" s="260" t="s">
        <v>135</v>
      </c>
      <c r="L51" s="258" t="s">
        <v>135</v>
      </c>
      <c r="M51" s="261" t="s">
        <v>135</v>
      </c>
      <c r="N51" s="260" t="s">
        <v>135</v>
      </c>
      <c r="O51" s="258" t="s">
        <v>135</v>
      </c>
      <c r="P51" s="261" t="s">
        <v>135</v>
      </c>
      <c r="Q51" s="260" t="s">
        <v>135</v>
      </c>
      <c r="R51" s="258" t="s">
        <v>135</v>
      </c>
      <c r="S51" s="261" t="s">
        <v>135</v>
      </c>
      <c r="T51" s="260" t="s">
        <v>135</v>
      </c>
      <c r="U51" s="328"/>
      <c r="V51" s="240"/>
      <c r="W51" s="240"/>
    </row>
    <row r="52" spans="1:23" ht="14.25" customHeight="1">
      <c r="A52" s="31"/>
      <c r="B52" s="32" t="s">
        <v>174</v>
      </c>
      <c r="C52" s="258">
        <v>30</v>
      </c>
      <c r="D52" s="261">
        <v>194</v>
      </c>
      <c r="E52" s="260" t="s">
        <v>135</v>
      </c>
      <c r="F52" s="258">
        <v>22</v>
      </c>
      <c r="G52" s="261">
        <v>196</v>
      </c>
      <c r="H52" s="260" t="s">
        <v>135</v>
      </c>
      <c r="I52" s="258">
        <v>32</v>
      </c>
      <c r="J52" s="261">
        <v>240</v>
      </c>
      <c r="K52" s="260" t="s">
        <v>135</v>
      </c>
      <c r="L52" s="258">
        <v>28</v>
      </c>
      <c r="M52" s="261">
        <v>140</v>
      </c>
      <c r="N52" s="260" t="s">
        <v>135</v>
      </c>
      <c r="O52" s="258">
        <v>17</v>
      </c>
      <c r="P52" s="261">
        <v>114</v>
      </c>
      <c r="Q52" s="260" t="s">
        <v>135</v>
      </c>
      <c r="R52" s="258">
        <v>24</v>
      </c>
      <c r="S52" s="261">
        <v>201</v>
      </c>
      <c r="T52" s="260" t="s">
        <v>135</v>
      </c>
      <c r="U52" s="328"/>
      <c r="V52" s="240"/>
      <c r="W52" s="240"/>
    </row>
    <row r="53" spans="1:23" ht="14.25" customHeight="1">
      <c r="A53" s="23"/>
      <c r="B53" s="27" t="s">
        <v>175</v>
      </c>
      <c r="C53" s="258" t="s">
        <v>135</v>
      </c>
      <c r="D53" s="261" t="s">
        <v>135</v>
      </c>
      <c r="E53" s="260" t="s">
        <v>135</v>
      </c>
      <c r="F53" s="258" t="s">
        <v>135</v>
      </c>
      <c r="G53" s="261" t="s">
        <v>135</v>
      </c>
      <c r="H53" s="260" t="s">
        <v>135</v>
      </c>
      <c r="I53" s="258" t="s">
        <v>135</v>
      </c>
      <c r="J53" s="261" t="s">
        <v>135</v>
      </c>
      <c r="K53" s="260" t="s">
        <v>135</v>
      </c>
      <c r="L53" s="258" t="s">
        <v>135</v>
      </c>
      <c r="M53" s="261" t="s">
        <v>135</v>
      </c>
      <c r="N53" s="260" t="s">
        <v>135</v>
      </c>
      <c r="O53" s="258" t="s">
        <v>135</v>
      </c>
      <c r="P53" s="261" t="s">
        <v>135</v>
      </c>
      <c r="Q53" s="260" t="s">
        <v>135</v>
      </c>
      <c r="R53" s="258" t="s">
        <v>135</v>
      </c>
      <c r="S53" s="261" t="s">
        <v>135</v>
      </c>
      <c r="T53" s="260" t="s">
        <v>135</v>
      </c>
      <c r="U53" s="328"/>
      <c r="V53" s="240"/>
      <c r="W53" s="240"/>
    </row>
    <row r="54" spans="1:23" ht="14.25" customHeight="1">
      <c r="A54" s="23"/>
      <c r="B54" s="27" t="s">
        <v>176</v>
      </c>
      <c r="C54" s="258" t="s">
        <v>135</v>
      </c>
      <c r="D54" s="261" t="s">
        <v>135</v>
      </c>
      <c r="E54" s="260" t="s">
        <v>135</v>
      </c>
      <c r="F54" s="258" t="s">
        <v>135</v>
      </c>
      <c r="G54" s="261" t="s">
        <v>135</v>
      </c>
      <c r="H54" s="260" t="s">
        <v>135</v>
      </c>
      <c r="I54" s="258" t="s">
        <v>135</v>
      </c>
      <c r="J54" s="261" t="s">
        <v>135</v>
      </c>
      <c r="K54" s="260" t="s">
        <v>135</v>
      </c>
      <c r="L54" s="258" t="s">
        <v>135</v>
      </c>
      <c r="M54" s="261" t="s">
        <v>135</v>
      </c>
      <c r="N54" s="260" t="s">
        <v>135</v>
      </c>
      <c r="O54" s="258" t="s">
        <v>135</v>
      </c>
      <c r="P54" s="261" t="s">
        <v>135</v>
      </c>
      <c r="Q54" s="260" t="s">
        <v>135</v>
      </c>
      <c r="R54" s="258" t="s">
        <v>135</v>
      </c>
      <c r="S54" s="261" t="s">
        <v>135</v>
      </c>
      <c r="T54" s="260" t="s">
        <v>135</v>
      </c>
      <c r="U54" s="328"/>
      <c r="V54" s="240"/>
      <c r="W54" s="240"/>
    </row>
    <row r="55" spans="1:23" ht="14.25" customHeight="1">
      <c r="A55" s="23"/>
      <c r="B55" s="27" t="s">
        <v>177</v>
      </c>
      <c r="C55" s="258" t="s">
        <v>135</v>
      </c>
      <c r="D55" s="261" t="s">
        <v>135</v>
      </c>
      <c r="E55" s="260" t="s">
        <v>135</v>
      </c>
      <c r="F55" s="258" t="s">
        <v>135</v>
      </c>
      <c r="G55" s="261" t="s">
        <v>135</v>
      </c>
      <c r="H55" s="260" t="s">
        <v>135</v>
      </c>
      <c r="I55" s="258" t="s">
        <v>135</v>
      </c>
      <c r="J55" s="261" t="s">
        <v>135</v>
      </c>
      <c r="K55" s="260" t="s">
        <v>135</v>
      </c>
      <c r="L55" s="258" t="s">
        <v>135</v>
      </c>
      <c r="M55" s="261" t="s">
        <v>135</v>
      </c>
      <c r="N55" s="260" t="s">
        <v>135</v>
      </c>
      <c r="O55" s="258" t="s">
        <v>135</v>
      </c>
      <c r="P55" s="261" t="s">
        <v>135</v>
      </c>
      <c r="Q55" s="260" t="s">
        <v>135</v>
      </c>
      <c r="R55" s="258" t="s">
        <v>135</v>
      </c>
      <c r="S55" s="261" t="s">
        <v>135</v>
      </c>
      <c r="T55" s="260" t="s">
        <v>135</v>
      </c>
      <c r="U55" s="328"/>
      <c r="V55" s="240"/>
      <c r="W55" s="240"/>
    </row>
    <row r="56" spans="1:23" ht="14.25" customHeight="1">
      <c r="A56" s="23"/>
      <c r="B56" s="27" t="s">
        <v>178</v>
      </c>
      <c r="C56" s="258" t="s">
        <v>135</v>
      </c>
      <c r="D56" s="261" t="s">
        <v>135</v>
      </c>
      <c r="E56" s="260" t="s">
        <v>135</v>
      </c>
      <c r="F56" s="258" t="s">
        <v>135</v>
      </c>
      <c r="G56" s="261" t="s">
        <v>135</v>
      </c>
      <c r="H56" s="260" t="s">
        <v>135</v>
      </c>
      <c r="I56" s="258" t="s">
        <v>135</v>
      </c>
      <c r="J56" s="261" t="s">
        <v>135</v>
      </c>
      <c r="K56" s="260" t="s">
        <v>135</v>
      </c>
      <c r="L56" s="258" t="s">
        <v>135</v>
      </c>
      <c r="M56" s="261" t="s">
        <v>135</v>
      </c>
      <c r="N56" s="260" t="s">
        <v>135</v>
      </c>
      <c r="O56" s="258" t="s">
        <v>135</v>
      </c>
      <c r="P56" s="261" t="s">
        <v>135</v>
      </c>
      <c r="Q56" s="260" t="s">
        <v>135</v>
      </c>
      <c r="R56" s="258" t="s">
        <v>135</v>
      </c>
      <c r="S56" s="261" t="s">
        <v>135</v>
      </c>
      <c r="T56" s="260" t="s">
        <v>135</v>
      </c>
      <c r="U56" s="328"/>
      <c r="V56" s="240"/>
      <c r="W56" s="240"/>
    </row>
    <row r="57" spans="1:23" ht="14.25" customHeight="1">
      <c r="A57" s="23"/>
      <c r="B57" s="27" t="s">
        <v>179</v>
      </c>
      <c r="C57" s="258" t="s">
        <v>135</v>
      </c>
      <c r="D57" s="261" t="s">
        <v>135</v>
      </c>
      <c r="E57" s="260" t="s">
        <v>135</v>
      </c>
      <c r="F57" s="258" t="s">
        <v>135</v>
      </c>
      <c r="G57" s="261" t="s">
        <v>135</v>
      </c>
      <c r="H57" s="260" t="s">
        <v>135</v>
      </c>
      <c r="I57" s="258" t="s">
        <v>135</v>
      </c>
      <c r="J57" s="261" t="s">
        <v>135</v>
      </c>
      <c r="K57" s="260" t="s">
        <v>135</v>
      </c>
      <c r="L57" s="258" t="s">
        <v>135</v>
      </c>
      <c r="M57" s="261" t="s">
        <v>135</v>
      </c>
      <c r="N57" s="260" t="s">
        <v>135</v>
      </c>
      <c r="O57" s="258" t="s">
        <v>135</v>
      </c>
      <c r="P57" s="261" t="s">
        <v>135</v>
      </c>
      <c r="Q57" s="260" t="s">
        <v>135</v>
      </c>
      <c r="R57" s="258" t="s">
        <v>135</v>
      </c>
      <c r="S57" s="261" t="s">
        <v>135</v>
      </c>
      <c r="T57" s="260" t="s">
        <v>135</v>
      </c>
      <c r="U57" s="328"/>
      <c r="V57" s="240"/>
      <c r="W57" s="240"/>
    </row>
    <row r="58" spans="1:23" ht="14.25" customHeight="1">
      <c r="A58" s="23"/>
      <c r="B58" s="27" t="s">
        <v>180</v>
      </c>
      <c r="C58" s="258" t="s">
        <v>135</v>
      </c>
      <c r="D58" s="261" t="s">
        <v>135</v>
      </c>
      <c r="E58" s="260" t="s">
        <v>135</v>
      </c>
      <c r="F58" s="258" t="s">
        <v>135</v>
      </c>
      <c r="G58" s="261" t="s">
        <v>135</v>
      </c>
      <c r="H58" s="260" t="s">
        <v>135</v>
      </c>
      <c r="I58" s="258" t="s">
        <v>135</v>
      </c>
      <c r="J58" s="261" t="s">
        <v>135</v>
      </c>
      <c r="K58" s="260" t="s">
        <v>135</v>
      </c>
      <c r="L58" s="258" t="s">
        <v>135</v>
      </c>
      <c r="M58" s="261" t="s">
        <v>135</v>
      </c>
      <c r="N58" s="260" t="s">
        <v>135</v>
      </c>
      <c r="O58" s="258" t="s">
        <v>135</v>
      </c>
      <c r="P58" s="261" t="s">
        <v>135</v>
      </c>
      <c r="Q58" s="260" t="s">
        <v>135</v>
      </c>
      <c r="R58" s="258" t="s">
        <v>135</v>
      </c>
      <c r="S58" s="261" t="s">
        <v>135</v>
      </c>
      <c r="T58" s="260" t="s">
        <v>135</v>
      </c>
      <c r="U58" s="328"/>
      <c r="V58" s="240"/>
      <c r="W58" s="240"/>
    </row>
    <row r="59" spans="1:23" ht="14.25" customHeight="1">
      <c r="A59" s="395" t="s">
        <v>181</v>
      </c>
      <c r="B59" s="396"/>
      <c r="C59" s="282">
        <v>2</v>
      </c>
      <c r="D59" s="285">
        <v>25</v>
      </c>
      <c r="E59" s="284" t="s">
        <v>135</v>
      </c>
      <c r="F59" s="282">
        <v>2</v>
      </c>
      <c r="G59" s="285">
        <v>17</v>
      </c>
      <c r="H59" s="284" t="s">
        <v>135</v>
      </c>
      <c r="I59" s="282">
        <v>2</v>
      </c>
      <c r="J59" s="285">
        <v>15</v>
      </c>
      <c r="K59" s="284" t="s">
        <v>135</v>
      </c>
      <c r="L59" s="282">
        <v>3</v>
      </c>
      <c r="M59" s="285">
        <v>49</v>
      </c>
      <c r="N59" s="284" t="s">
        <v>135</v>
      </c>
      <c r="O59" s="282">
        <v>5</v>
      </c>
      <c r="P59" s="285">
        <v>76</v>
      </c>
      <c r="Q59" s="284" t="s">
        <v>135</v>
      </c>
      <c r="R59" s="282">
        <v>29</v>
      </c>
      <c r="S59" s="285">
        <v>1500</v>
      </c>
      <c r="T59" s="284" t="s">
        <v>135</v>
      </c>
      <c r="U59" s="328"/>
      <c r="V59" s="240"/>
      <c r="W59" s="240"/>
    </row>
    <row r="60" spans="1:23" ht="14.25" customHeight="1">
      <c r="A60" s="23"/>
      <c r="B60" s="33" t="s">
        <v>182</v>
      </c>
      <c r="C60" s="258">
        <v>2</v>
      </c>
      <c r="D60" s="261">
        <v>25</v>
      </c>
      <c r="E60" s="260" t="s">
        <v>135</v>
      </c>
      <c r="F60" s="258">
        <v>2</v>
      </c>
      <c r="G60" s="261">
        <v>17</v>
      </c>
      <c r="H60" s="260" t="s">
        <v>135</v>
      </c>
      <c r="I60" s="258">
        <v>2</v>
      </c>
      <c r="J60" s="261">
        <v>15</v>
      </c>
      <c r="K60" s="260" t="s">
        <v>135</v>
      </c>
      <c r="L60" s="258">
        <v>3</v>
      </c>
      <c r="M60" s="261">
        <v>49</v>
      </c>
      <c r="N60" s="260" t="s">
        <v>135</v>
      </c>
      <c r="O60" s="258">
        <v>4</v>
      </c>
      <c r="P60" s="261">
        <v>52</v>
      </c>
      <c r="Q60" s="260" t="s">
        <v>135</v>
      </c>
      <c r="R60" s="258">
        <v>28</v>
      </c>
      <c r="S60" s="261">
        <v>1453</v>
      </c>
      <c r="T60" s="267" t="s">
        <v>135</v>
      </c>
      <c r="U60" s="329"/>
      <c r="V60" s="240"/>
      <c r="W60" s="240"/>
    </row>
    <row r="61" spans="1:23" ht="14.25" customHeight="1">
      <c r="A61" s="24"/>
      <c r="B61" s="34" t="s">
        <v>183</v>
      </c>
      <c r="C61" s="258" t="s">
        <v>135</v>
      </c>
      <c r="D61" s="261" t="s">
        <v>135</v>
      </c>
      <c r="E61" s="260" t="s">
        <v>135</v>
      </c>
      <c r="F61" s="258" t="s">
        <v>135</v>
      </c>
      <c r="G61" s="261" t="s">
        <v>135</v>
      </c>
      <c r="H61" s="260" t="s">
        <v>135</v>
      </c>
      <c r="I61" s="258" t="s">
        <v>135</v>
      </c>
      <c r="J61" s="261" t="s">
        <v>135</v>
      </c>
      <c r="K61" s="260" t="s">
        <v>135</v>
      </c>
      <c r="L61" s="258" t="s">
        <v>135</v>
      </c>
      <c r="M61" s="261" t="s">
        <v>135</v>
      </c>
      <c r="N61" s="260" t="s">
        <v>135</v>
      </c>
      <c r="O61" s="258">
        <v>1</v>
      </c>
      <c r="P61" s="261">
        <v>24</v>
      </c>
      <c r="Q61" s="260" t="s">
        <v>135</v>
      </c>
      <c r="R61" s="258">
        <v>1</v>
      </c>
      <c r="S61" s="261">
        <v>47</v>
      </c>
      <c r="T61" s="260" t="s">
        <v>135</v>
      </c>
      <c r="U61" s="329"/>
      <c r="V61" s="329"/>
      <c r="W61" s="329"/>
    </row>
    <row r="62" spans="1:23" ht="14.25" customHeight="1">
      <c r="A62" s="395" t="s">
        <v>253</v>
      </c>
      <c r="B62" s="396"/>
      <c r="C62" s="330">
        <v>24</v>
      </c>
      <c r="D62" s="331">
        <v>30</v>
      </c>
      <c r="E62" s="332" t="s">
        <v>135</v>
      </c>
      <c r="F62" s="282">
        <v>13</v>
      </c>
      <c r="G62" s="285">
        <v>13</v>
      </c>
      <c r="H62" s="284" t="s">
        <v>135</v>
      </c>
      <c r="I62" s="282">
        <v>19</v>
      </c>
      <c r="J62" s="285">
        <v>19</v>
      </c>
      <c r="K62" s="284" t="s">
        <v>135</v>
      </c>
      <c r="L62" s="282">
        <v>44</v>
      </c>
      <c r="M62" s="285">
        <v>45</v>
      </c>
      <c r="N62" s="284" t="s">
        <v>135</v>
      </c>
      <c r="O62" s="282">
        <v>31</v>
      </c>
      <c r="P62" s="285">
        <v>54</v>
      </c>
      <c r="Q62" s="284" t="s">
        <v>135</v>
      </c>
      <c r="R62" s="282">
        <v>32</v>
      </c>
      <c r="S62" s="285">
        <v>57</v>
      </c>
      <c r="T62" s="284" t="s">
        <v>135</v>
      </c>
      <c r="U62" s="271"/>
      <c r="V62" s="271"/>
      <c r="W62" s="271"/>
    </row>
    <row r="63" spans="1:23" ht="14.25" customHeight="1">
      <c r="A63" s="20"/>
      <c r="B63" s="33" t="s">
        <v>257</v>
      </c>
      <c r="C63" s="333">
        <v>1</v>
      </c>
      <c r="D63" s="334">
        <v>7</v>
      </c>
      <c r="E63" s="335" t="s">
        <v>135</v>
      </c>
      <c r="F63" s="265" t="s">
        <v>135</v>
      </c>
      <c r="G63" s="268" t="s">
        <v>135</v>
      </c>
      <c r="H63" s="267" t="s">
        <v>135</v>
      </c>
      <c r="I63" s="265" t="s">
        <v>135</v>
      </c>
      <c r="J63" s="268" t="s">
        <v>135</v>
      </c>
      <c r="K63" s="267" t="s">
        <v>135</v>
      </c>
      <c r="L63" s="265" t="s">
        <v>135</v>
      </c>
      <c r="M63" s="268" t="s">
        <v>135</v>
      </c>
      <c r="N63" s="267" t="s">
        <v>135</v>
      </c>
      <c r="O63" s="265">
        <v>2</v>
      </c>
      <c r="P63" s="268">
        <v>17</v>
      </c>
      <c r="Q63" s="267" t="s">
        <v>135</v>
      </c>
      <c r="R63" s="265">
        <v>2</v>
      </c>
      <c r="S63" s="268">
        <v>27</v>
      </c>
      <c r="T63" s="267" t="s">
        <v>135</v>
      </c>
      <c r="U63" s="271"/>
      <c r="V63" s="271"/>
      <c r="W63" s="271"/>
    </row>
    <row r="64" spans="1:23" ht="14.25" customHeight="1">
      <c r="A64" s="20"/>
      <c r="B64" s="140" t="s">
        <v>254</v>
      </c>
      <c r="C64" s="336" t="s">
        <v>135</v>
      </c>
      <c r="D64" s="337" t="s">
        <v>135</v>
      </c>
      <c r="E64" s="338" t="s">
        <v>135</v>
      </c>
      <c r="F64" s="258" t="s">
        <v>135</v>
      </c>
      <c r="G64" s="261" t="s">
        <v>135</v>
      </c>
      <c r="H64" s="260" t="s">
        <v>135</v>
      </c>
      <c r="I64" s="258" t="s">
        <v>135</v>
      </c>
      <c r="J64" s="261" t="s">
        <v>135</v>
      </c>
      <c r="K64" s="260" t="s">
        <v>135</v>
      </c>
      <c r="L64" s="258" t="s">
        <v>135</v>
      </c>
      <c r="M64" s="261" t="s">
        <v>135</v>
      </c>
      <c r="N64" s="260" t="s">
        <v>135</v>
      </c>
      <c r="O64" s="258" t="s">
        <v>135</v>
      </c>
      <c r="P64" s="261" t="s">
        <v>135</v>
      </c>
      <c r="Q64" s="260" t="s">
        <v>135</v>
      </c>
      <c r="R64" s="258" t="s">
        <v>135</v>
      </c>
      <c r="S64" s="261" t="s">
        <v>135</v>
      </c>
      <c r="T64" s="260" t="s">
        <v>135</v>
      </c>
      <c r="U64" s="271"/>
      <c r="V64" s="271"/>
      <c r="W64" s="271"/>
    </row>
    <row r="65" spans="1:23" ht="14.25" customHeight="1">
      <c r="A65" s="20"/>
      <c r="B65" s="140" t="s">
        <v>256</v>
      </c>
      <c r="C65" s="336">
        <v>23</v>
      </c>
      <c r="D65" s="337">
        <v>23</v>
      </c>
      <c r="E65" s="338" t="s">
        <v>135</v>
      </c>
      <c r="F65" s="258">
        <v>13</v>
      </c>
      <c r="G65" s="261">
        <v>13</v>
      </c>
      <c r="H65" s="260" t="s">
        <v>135</v>
      </c>
      <c r="I65" s="258">
        <v>19</v>
      </c>
      <c r="J65" s="261">
        <v>19</v>
      </c>
      <c r="K65" s="260" t="s">
        <v>135</v>
      </c>
      <c r="L65" s="258">
        <v>44</v>
      </c>
      <c r="M65" s="261">
        <v>45</v>
      </c>
      <c r="N65" s="260" t="s">
        <v>135</v>
      </c>
      <c r="O65" s="258">
        <v>28</v>
      </c>
      <c r="P65" s="261">
        <v>28</v>
      </c>
      <c r="Q65" s="260" t="s">
        <v>135</v>
      </c>
      <c r="R65" s="258">
        <v>30</v>
      </c>
      <c r="S65" s="261">
        <v>30</v>
      </c>
      <c r="T65" s="260" t="s">
        <v>135</v>
      </c>
      <c r="U65" s="271"/>
      <c r="V65" s="271"/>
      <c r="W65" s="271"/>
    </row>
    <row r="66" spans="1:23" ht="14.25" customHeight="1">
      <c r="A66" s="141"/>
      <c r="B66" s="34" t="s">
        <v>255</v>
      </c>
      <c r="C66" s="339" t="s">
        <v>135</v>
      </c>
      <c r="D66" s="340" t="s">
        <v>135</v>
      </c>
      <c r="E66" s="341" t="s">
        <v>135</v>
      </c>
      <c r="F66" s="275" t="s">
        <v>135</v>
      </c>
      <c r="G66" s="278" t="s">
        <v>135</v>
      </c>
      <c r="H66" s="277" t="s">
        <v>135</v>
      </c>
      <c r="I66" s="275" t="s">
        <v>135</v>
      </c>
      <c r="J66" s="278" t="s">
        <v>135</v>
      </c>
      <c r="K66" s="277" t="s">
        <v>135</v>
      </c>
      <c r="L66" s="275" t="s">
        <v>135</v>
      </c>
      <c r="M66" s="278" t="s">
        <v>135</v>
      </c>
      <c r="N66" s="277" t="s">
        <v>135</v>
      </c>
      <c r="O66" s="275">
        <v>1</v>
      </c>
      <c r="P66" s="278">
        <v>9</v>
      </c>
      <c r="Q66" s="277" t="s">
        <v>135</v>
      </c>
      <c r="R66" s="275" t="s">
        <v>135</v>
      </c>
      <c r="S66" s="278" t="s">
        <v>135</v>
      </c>
      <c r="T66" s="277" t="s">
        <v>135</v>
      </c>
      <c r="U66" s="271"/>
      <c r="V66" s="271"/>
      <c r="W66" s="271"/>
    </row>
    <row r="67" spans="1:23" ht="14.25" customHeight="1">
      <c r="A67" s="393" t="s">
        <v>184</v>
      </c>
      <c r="B67" s="394"/>
      <c r="C67" s="282">
        <v>1</v>
      </c>
      <c r="D67" s="285">
        <v>41</v>
      </c>
      <c r="E67" s="284" t="s">
        <v>135</v>
      </c>
      <c r="F67" s="282">
        <v>3</v>
      </c>
      <c r="G67" s="285">
        <v>87</v>
      </c>
      <c r="H67" s="284" t="s">
        <v>135</v>
      </c>
      <c r="I67" s="282" t="s">
        <v>135</v>
      </c>
      <c r="J67" s="285" t="s">
        <v>135</v>
      </c>
      <c r="K67" s="284" t="s">
        <v>135</v>
      </c>
      <c r="L67" s="282">
        <v>1</v>
      </c>
      <c r="M67" s="285">
        <v>23</v>
      </c>
      <c r="N67" s="284" t="s">
        <v>135</v>
      </c>
      <c r="O67" s="282">
        <v>2</v>
      </c>
      <c r="P67" s="285">
        <v>22</v>
      </c>
      <c r="Q67" s="284" t="s">
        <v>135</v>
      </c>
      <c r="R67" s="282" t="s">
        <v>135</v>
      </c>
      <c r="S67" s="285" t="s">
        <v>135</v>
      </c>
      <c r="T67" s="284" t="s">
        <v>135</v>
      </c>
      <c r="U67" s="328"/>
      <c r="V67" s="240"/>
      <c r="W67" s="240"/>
    </row>
    <row r="68" spans="1:23" ht="14.25" customHeight="1">
      <c r="A68" s="395" t="s">
        <v>185</v>
      </c>
      <c r="B68" s="396"/>
      <c r="C68" s="258">
        <v>5</v>
      </c>
      <c r="D68" s="261">
        <v>24</v>
      </c>
      <c r="E68" s="260" t="s">
        <v>135</v>
      </c>
      <c r="F68" s="258">
        <v>2</v>
      </c>
      <c r="G68" s="261">
        <v>3</v>
      </c>
      <c r="H68" s="260" t="s">
        <v>135</v>
      </c>
      <c r="I68" s="258">
        <v>8</v>
      </c>
      <c r="J68" s="261">
        <v>14</v>
      </c>
      <c r="K68" s="260" t="s">
        <v>135</v>
      </c>
      <c r="L68" s="258">
        <v>17</v>
      </c>
      <c r="M68" s="261">
        <v>36</v>
      </c>
      <c r="N68" s="260" t="s">
        <v>135</v>
      </c>
      <c r="O68" s="258">
        <v>13</v>
      </c>
      <c r="P68" s="261">
        <v>30</v>
      </c>
      <c r="Q68" s="260" t="s">
        <v>135</v>
      </c>
      <c r="R68" s="258">
        <v>4</v>
      </c>
      <c r="S68" s="261">
        <v>5</v>
      </c>
      <c r="T68" s="260">
        <v>1</v>
      </c>
      <c r="U68" s="328"/>
      <c r="V68" s="240"/>
      <c r="W68" s="240"/>
    </row>
    <row r="69" spans="1:23" ht="14.25" customHeight="1">
      <c r="A69" s="23"/>
      <c r="B69" s="26" t="s">
        <v>186</v>
      </c>
      <c r="C69" s="265">
        <v>4</v>
      </c>
      <c r="D69" s="268">
        <v>23</v>
      </c>
      <c r="E69" s="267" t="s">
        <v>135</v>
      </c>
      <c r="F69" s="265">
        <v>1</v>
      </c>
      <c r="G69" s="268">
        <v>1</v>
      </c>
      <c r="H69" s="267" t="s">
        <v>135</v>
      </c>
      <c r="I69" s="265">
        <v>6</v>
      </c>
      <c r="J69" s="268">
        <v>12</v>
      </c>
      <c r="K69" s="267" t="s">
        <v>135</v>
      </c>
      <c r="L69" s="265">
        <v>14</v>
      </c>
      <c r="M69" s="268">
        <v>31</v>
      </c>
      <c r="N69" s="267" t="s">
        <v>135</v>
      </c>
      <c r="O69" s="265">
        <v>9</v>
      </c>
      <c r="P69" s="268">
        <v>22</v>
      </c>
      <c r="Q69" s="267" t="s">
        <v>135</v>
      </c>
      <c r="R69" s="265">
        <v>1</v>
      </c>
      <c r="S69" s="268">
        <v>2</v>
      </c>
      <c r="T69" s="267" t="s">
        <v>135</v>
      </c>
      <c r="U69" s="328"/>
      <c r="V69" s="240"/>
      <c r="W69" s="240"/>
    </row>
    <row r="70" spans="1:23" ht="14.25" customHeight="1">
      <c r="A70" s="24"/>
      <c r="B70" s="35" t="s">
        <v>187</v>
      </c>
      <c r="C70" s="275">
        <v>1</v>
      </c>
      <c r="D70" s="278">
        <v>1</v>
      </c>
      <c r="E70" s="277" t="s">
        <v>135</v>
      </c>
      <c r="F70" s="275">
        <v>1</v>
      </c>
      <c r="G70" s="278">
        <v>2</v>
      </c>
      <c r="H70" s="277" t="s">
        <v>135</v>
      </c>
      <c r="I70" s="275">
        <v>2</v>
      </c>
      <c r="J70" s="278">
        <v>2</v>
      </c>
      <c r="K70" s="277" t="s">
        <v>135</v>
      </c>
      <c r="L70" s="275">
        <v>3</v>
      </c>
      <c r="M70" s="278">
        <v>5</v>
      </c>
      <c r="N70" s="277" t="s">
        <v>135</v>
      </c>
      <c r="O70" s="275">
        <v>4</v>
      </c>
      <c r="P70" s="278">
        <v>8</v>
      </c>
      <c r="Q70" s="277" t="s">
        <v>135</v>
      </c>
      <c r="R70" s="275">
        <v>3</v>
      </c>
      <c r="S70" s="278">
        <v>3</v>
      </c>
      <c r="T70" s="277">
        <v>1</v>
      </c>
      <c r="U70" s="328"/>
      <c r="V70" s="240"/>
      <c r="W70" s="240"/>
    </row>
    <row r="71" spans="1:23" ht="14.25" customHeight="1">
      <c r="A71" s="399" t="s">
        <v>188</v>
      </c>
      <c r="B71" s="400"/>
      <c r="C71" s="282">
        <v>1</v>
      </c>
      <c r="D71" s="285">
        <v>1</v>
      </c>
      <c r="E71" s="284" t="s">
        <v>135</v>
      </c>
      <c r="F71" s="282" t="s">
        <v>135</v>
      </c>
      <c r="G71" s="285" t="s">
        <v>135</v>
      </c>
      <c r="H71" s="284" t="s">
        <v>135</v>
      </c>
      <c r="I71" s="282" t="s">
        <v>135</v>
      </c>
      <c r="J71" s="285" t="s">
        <v>135</v>
      </c>
      <c r="K71" s="284" t="s">
        <v>135</v>
      </c>
      <c r="L71" s="282" t="s">
        <v>135</v>
      </c>
      <c r="M71" s="285" t="s">
        <v>135</v>
      </c>
      <c r="N71" s="284" t="s">
        <v>135</v>
      </c>
      <c r="O71" s="282" t="s">
        <v>135</v>
      </c>
      <c r="P71" s="285" t="s">
        <v>135</v>
      </c>
      <c r="Q71" s="284" t="s">
        <v>135</v>
      </c>
      <c r="R71" s="282" t="s">
        <v>135</v>
      </c>
      <c r="S71" s="285" t="s">
        <v>135</v>
      </c>
      <c r="T71" s="284" t="s">
        <v>135</v>
      </c>
      <c r="U71" s="328"/>
      <c r="V71" s="240"/>
      <c r="W71" s="240"/>
    </row>
    <row r="72" spans="1:23" ht="14.25" customHeight="1" thickBot="1">
      <c r="A72" s="397" t="s">
        <v>189</v>
      </c>
      <c r="B72" s="398"/>
      <c r="C72" s="289">
        <v>3</v>
      </c>
      <c r="D72" s="292">
        <v>59</v>
      </c>
      <c r="E72" s="291" t="s">
        <v>135</v>
      </c>
      <c r="F72" s="289">
        <v>4</v>
      </c>
      <c r="G72" s="292">
        <v>72</v>
      </c>
      <c r="H72" s="291" t="s">
        <v>135</v>
      </c>
      <c r="I72" s="289">
        <v>2</v>
      </c>
      <c r="J72" s="292">
        <v>69</v>
      </c>
      <c r="K72" s="291" t="s">
        <v>135</v>
      </c>
      <c r="L72" s="289">
        <v>1</v>
      </c>
      <c r="M72" s="292">
        <v>12</v>
      </c>
      <c r="N72" s="291" t="s">
        <v>135</v>
      </c>
      <c r="O72" s="289">
        <v>1</v>
      </c>
      <c r="P72" s="292">
        <v>11</v>
      </c>
      <c r="Q72" s="291" t="s">
        <v>135</v>
      </c>
      <c r="R72" s="289">
        <v>1</v>
      </c>
      <c r="S72" s="292">
        <v>12</v>
      </c>
      <c r="T72" s="291" t="s">
        <v>135</v>
      </c>
      <c r="U72" s="328"/>
      <c r="V72" s="240"/>
      <c r="W72" s="240"/>
    </row>
    <row r="73" spans="3:23" ht="13.5"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</row>
  </sheetData>
  <sheetProtection/>
  <mergeCells count="31">
    <mergeCell ref="L3:N3"/>
    <mergeCell ref="O3:Q3"/>
    <mergeCell ref="R3:T3"/>
    <mergeCell ref="U3:W3"/>
    <mergeCell ref="A5:B5"/>
    <mergeCell ref="A6:B6"/>
    <mergeCell ref="A23:B23"/>
    <mergeCell ref="A31:B31"/>
    <mergeCell ref="A3:B4"/>
    <mergeCell ref="C3:E3"/>
    <mergeCell ref="F3:H3"/>
    <mergeCell ref="I3:K3"/>
    <mergeCell ref="A26:B26"/>
    <mergeCell ref="L39:N39"/>
    <mergeCell ref="O39:Q39"/>
    <mergeCell ref="R39:T39"/>
    <mergeCell ref="A41:B41"/>
    <mergeCell ref="A42:B42"/>
    <mergeCell ref="A32:B32"/>
    <mergeCell ref="A35:B35"/>
    <mergeCell ref="A36:B36"/>
    <mergeCell ref="A39:B40"/>
    <mergeCell ref="C39:E39"/>
    <mergeCell ref="A59:B59"/>
    <mergeCell ref="A67:B67"/>
    <mergeCell ref="A68:B68"/>
    <mergeCell ref="A71:B71"/>
    <mergeCell ref="A72:B72"/>
    <mergeCell ref="I39:K39"/>
    <mergeCell ref="F39:H39"/>
    <mergeCell ref="A62:B62"/>
  </mergeCells>
  <printOptions/>
  <pageMargins left="0.29" right="0.21" top="0.28" bottom="0.17" header="0.512" footer="0.17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6"/>
  <sheetViews>
    <sheetView tabSelected="1" zoomScaleSheetLayoutView="100" zoomScalePageLayoutView="0" workbookViewId="0" topLeftCell="A1">
      <selection activeCell="N31" sqref="N31"/>
    </sheetView>
  </sheetViews>
  <sheetFormatPr defaultColWidth="9.00390625" defaultRowHeight="18" customHeight="1"/>
  <cols>
    <col min="1" max="2" width="9.00390625" style="215" customWidth="1"/>
    <col min="3" max="3" width="11.875" style="215" customWidth="1"/>
    <col min="4" max="5" width="9.00390625" style="215" customWidth="1"/>
    <col min="6" max="7" width="8.125" style="215" customWidth="1"/>
    <col min="8" max="8" width="9.00390625" style="215" customWidth="1"/>
    <col min="9" max="11" width="8.125" style="215" customWidth="1"/>
    <col min="12" max="12" width="9.00390625" style="216" customWidth="1"/>
    <col min="13" max="14" width="8.125" style="215" customWidth="1"/>
    <col min="15" max="15" width="1.625" style="215" customWidth="1"/>
    <col min="16" max="18" width="0" style="215" hidden="1" customWidth="1"/>
    <col min="19" max="19" width="8.125" style="215" hidden="1" customWidth="1"/>
    <col min="20" max="22" width="0" style="215" hidden="1" customWidth="1"/>
    <col min="23" max="23" width="8.125" style="215" hidden="1" customWidth="1"/>
    <col min="24" max="26" width="0" style="216" hidden="1" customWidth="1"/>
    <col min="27" max="27" width="8.125" style="216" hidden="1" customWidth="1"/>
    <col min="28" max="28" width="1.75390625" style="215" hidden="1" customWidth="1"/>
    <col min="29" max="31" width="0" style="215" hidden="1" customWidth="1"/>
    <col min="32" max="32" width="8.125" style="215" hidden="1" customWidth="1"/>
    <col min="33" max="35" width="0" style="215" hidden="1" customWidth="1"/>
    <col min="36" max="36" width="8.125" style="215" hidden="1" customWidth="1"/>
    <col min="37" max="39" width="0" style="215" hidden="1" customWidth="1"/>
    <col min="40" max="40" width="8.125" style="215" hidden="1" customWidth="1"/>
    <col min="41" max="41" width="0" style="215" hidden="1" customWidth="1"/>
    <col min="42" max="16384" width="9.00390625" style="215" customWidth="1"/>
  </cols>
  <sheetData>
    <row r="1" spans="1:29" s="173" customFormat="1" ht="18" customHeight="1">
      <c r="A1" s="1" t="s">
        <v>271</v>
      </c>
      <c r="G1" s="218"/>
      <c r="L1" s="174"/>
      <c r="P1" s="173" t="s">
        <v>220</v>
      </c>
      <c r="X1" s="174"/>
      <c r="Y1" s="174"/>
      <c r="Z1" s="174"/>
      <c r="AA1" s="174"/>
      <c r="AC1" s="173" t="s">
        <v>221</v>
      </c>
    </row>
    <row r="2" spans="1:27" s="173" customFormat="1" ht="18" customHeight="1" thickBot="1">
      <c r="A2" s="36"/>
      <c r="H2" s="173" t="s">
        <v>142</v>
      </c>
      <c r="L2" s="174"/>
      <c r="X2" s="174"/>
      <c r="Y2" s="174"/>
      <c r="Z2" s="174"/>
      <c r="AA2" s="174"/>
    </row>
    <row r="3" spans="1:40" s="43" customFormat="1" ht="54" customHeight="1" thickBot="1">
      <c r="A3" s="420" t="s">
        <v>190</v>
      </c>
      <c r="B3" s="421"/>
      <c r="C3" s="421"/>
      <c r="D3" s="422"/>
      <c r="E3" s="175" t="s">
        <v>191</v>
      </c>
      <c r="F3" s="39" t="s">
        <v>192</v>
      </c>
      <c r="G3" s="42" t="s">
        <v>193</v>
      </c>
      <c r="H3" s="175" t="s">
        <v>194</v>
      </c>
      <c r="I3" s="39" t="s">
        <v>192</v>
      </c>
      <c r="J3" s="39" t="s">
        <v>193</v>
      </c>
      <c r="K3" s="219" t="s">
        <v>195</v>
      </c>
      <c r="L3" s="175" t="s">
        <v>196</v>
      </c>
      <c r="M3" s="39" t="s">
        <v>192</v>
      </c>
      <c r="N3" s="42" t="s">
        <v>193</v>
      </c>
      <c r="P3" s="37" t="s">
        <v>191</v>
      </c>
      <c r="Q3" s="41"/>
      <c r="R3" s="41"/>
      <c r="S3" s="38" t="s">
        <v>222</v>
      </c>
      <c r="T3" s="38" t="s">
        <v>194</v>
      </c>
      <c r="U3" s="38"/>
      <c r="V3" s="38"/>
      <c r="W3" s="38" t="s">
        <v>223</v>
      </c>
      <c r="X3" s="38" t="s">
        <v>196</v>
      </c>
      <c r="Y3" s="54"/>
      <c r="Z3" s="54"/>
      <c r="AA3" s="40" t="s">
        <v>223</v>
      </c>
      <c r="AC3" s="37" t="s">
        <v>191</v>
      </c>
      <c r="AD3" s="41"/>
      <c r="AE3" s="41"/>
      <c r="AF3" s="38" t="s">
        <v>222</v>
      </c>
      <c r="AG3" s="38" t="s">
        <v>194</v>
      </c>
      <c r="AH3" s="38"/>
      <c r="AI3" s="38"/>
      <c r="AJ3" s="38" t="s">
        <v>223</v>
      </c>
      <c r="AK3" s="38" t="s">
        <v>196</v>
      </c>
      <c r="AL3" s="54"/>
      <c r="AM3" s="54"/>
      <c r="AN3" s="40" t="s">
        <v>223</v>
      </c>
    </row>
    <row r="4" spans="1:40" s="179" customFormat="1" ht="18" customHeight="1">
      <c r="A4" s="423" t="s">
        <v>128</v>
      </c>
      <c r="B4" s="424"/>
      <c r="C4" s="424"/>
      <c r="D4" s="424"/>
      <c r="E4" s="224">
        <v>1061</v>
      </c>
      <c r="F4" s="225">
        <v>100</v>
      </c>
      <c r="G4" s="226" t="s">
        <v>264</v>
      </c>
      <c r="H4" s="224">
        <v>13018</v>
      </c>
      <c r="I4" s="225">
        <v>100</v>
      </c>
      <c r="J4" s="225" t="s">
        <v>264</v>
      </c>
      <c r="K4" s="226">
        <f>H4/E4</f>
        <v>12.269557021677663</v>
      </c>
      <c r="L4" s="176">
        <v>4</v>
      </c>
      <c r="M4" s="177">
        <v>100</v>
      </c>
      <c r="N4" s="178" t="s">
        <v>264</v>
      </c>
      <c r="P4" s="180" t="e">
        <f>#REF!</f>
        <v>#REF!</v>
      </c>
      <c r="Q4" s="181" t="e">
        <f>IF(P4="-",0,P4)</f>
        <v>#REF!</v>
      </c>
      <c r="R4" s="181" t="e">
        <f>Q4/Q$4*100</f>
        <v>#REF!</v>
      </c>
      <c r="S4" s="182" t="e">
        <f>IF(R4=0,"-",R4)</f>
        <v>#REF!</v>
      </c>
      <c r="T4" s="182" t="e">
        <f>#REF!</f>
        <v>#REF!</v>
      </c>
      <c r="U4" s="183" t="e">
        <f>IF(T4="-",0,T4)</f>
        <v>#REF!</v>
      </c>
      <c r="V4" s="183" t="e">
        <f>U4/U$4*100</f>
        <v>#REF!</v>
      </c>
      <c r="W4" s="182" t="e">
        <f>IF(V4=0,"-",V4)</f>
        <v>#REF!</v>
      </c>
      <c r="X4" s="184" t="e">
        <f>#REF!</f>
        <v>#REF!</v>
      </c>
      <c r="Y4" s="185" t="e">
        <f>IF(X4="-",0,X4)</f>
        <v>#REF!</v>
      </c>
      <c r="Z4" s="185" t="e">
        <f>Y4/Y$4*100</f>
        <v>#REF!</v>
      </c>
      <c r="AA4" s="186" t="e">
        <f>IF(Z4=0,"-",Z4)</f>
        <v>#REF!</v>
      </c>
      <c r="AC4" s="180" t="e">
        <f>IF(AD4=0,"-",AD4)</f>
        <v>#REF!</v>
      </c>
      <c r="AD4" s="181" t="e">
        <f>#REF!-Q4</f>
        <v>#REF!</v>
      </c>
      <c r="AE4" s="181" t="e">
        <f>AD4/AD$4*100</f>
        <v>#REF!</v>
      </c>
      <c r="AF4" s="182" t="e">
        <f>IF(AE4=0,"-",AE4)</f>
        <v>#REF!</v>
      </c>
      <c r="AG4" s="182" t="e">
        <f>IF(AH4=0,"-",AH4)</f>
        <v>#REF!</v>
      </c>
      <c r="AH4" s="183" t="e">
        <f>#REF!-U4</f>
        <v>#REF!</v>
      </c>
      <c r="AI4" s="183" t="e">
        <f>AH4/AH$4*100</f>
        <v>#REF!</v>
      </c>
      <c r="AJ4" s="182" t="e">
        <f>IF(AI4=0,"-",AI4)</f>
        <v>#REF!</v>
      </c>
      <c r="AK4" s="182" t="e">
        <f>IF(AL4=0,"-",AL4)</f>
        <v>#REF!</v>
      </c>
      <c r="AL4" s="187" t="e">
        <f>#REF!-Y4</f>
        <v>#REF!</v>
      </c>
      <c r="AM4" s="187" t="e">
        <f>AL4/AL$4*100</f>
        <v>#REF!</v>
      </c>
      <c r="AN4" s="188" t="e">
        <f>IF(AM4=0,"-",AM4)</f>
        <v>#REF!</v>
      </c>
    </row>
    <row r="5" spans="1:40" s="179" customFormat="1" ht="14.25" customHeight="1" thickBot="1">
      <c r="A5" s="425" t="s">
        <v>197</v>
      </c>
      <c r="B5" s="426"/>
      <c r="C5" s="426"/>
      <c r="D5" s="426"/>
      <c r="E5" s="55">
        <v>899</v>
      </c>
      <c r="F5" s="189">
        <f>E5/1061*100</f>
        <v>84.73138548539114</v>
      </c>
      <c r="G5" s="56">
        <v>100</v>
      </c>
      <c r="H5" s="55">
        <v>12626</v>
      </c>
      <c r="I5" s="189">
        <f>H5/13018*100</f>
        <v>96.98878475956369</v>
      </c>
      <c r="J5" s="189">
        <v>100</v>
      </c>
      <c r="K5" s="56">
        <f>H5/E5</f>
        <v>14.044493882091212</v>
      </c>
      <c r="L5" s="55">
        <v>4</v>
      </c>
      <c r="M5" s="189">
        <v>100</v>
      </c>
      <c r="N5" s="56">
        <v>100</v>
      </c>
      <c r="P5" s="190" t="e">
        <f>#REF!-#REF!</f>
        <v>#REF!</v>
      </c>
      <c r="Q5" s="191" t="e">
        <f>IF(P5="-",0,P5)</f>
        <v>#REF!</v>
      </c>
      <c r="R5" s="191" t="e">
        <f>Q5/Q$4*100</f>
        <v>#REF!</v>
      </c>
      <c r="S5" s="192" t="e">
        <f>IF(R5=0,"-",R5)</f>
        <v>#REF!</v>
      </c>
      <c r="T5" s="192" t="e">
        <f>#REF!-#REF!</f>
        <v>#REF!</v>
      </c>
      <c r="U5" s="193" t="e">
        <f>IF(T5="-",0,T5)</f>
        <v>#REF!</v>
      </c>
      <c r="V5" s="193" t="e">
        <f>U5/U$4*100</f>
        <v>#REF!</v>
      </c>
      <c r="W5" s="192" t="e">
        <f>IF(V5=0,"-",V5)</f>
        <v>#REF!</v>
      </c>
      <c r="X5" s="194" t="e">
        <f>#REF!-#REF!</f>
        <v>#REF!</v>
      </c>
      <c r="Y5" s="195" t="e">
        <f>IF(X5="-",0,X5)</f>
        <v>#REF!</v>
      </c>
      <c r="Z5" s="195" t="e">
        <f>Y5/Y$4*100</f>
        <v>#REF!</v>
      </c>
      <c r="AA5" s="196" t="e">
        <f>IF(Z5=0,"-",Z5)</f>
        <v>#REF!</v>
      </c>
      <c r="AC5" s="190" t="e">
        <f>IF(AD5=0,"-",AD5)</f>
        <v>#REF!</v>
      </c>
      <c r="AD5" s="191" t="e">
        <f>#REF!-Q5</f>
        <v>#REF!</v>
      </c>
      <c r="AE5" s="191" t="e">
        <f>AD5/AD$4*100</f>
        <v>#REF!</v>
      </c>
      <c r="AF5" s="192" t="e">
        <f>IF(AE5=0,"-",AE5)</f>
        <v>#REF!</v>
      </c>
      <c r="AG5" s="192" t="e">
        <f>IF(AH5=0,"-",AH5)</f>
        <v>#REF!</v>
      </c>
      <c r="AH5" s="193" t="e">
        <f>#REF!-U5</f>
        <v>#REF!</v>
      </c>
      <c r="AI5" s="193" t="e">
        <f>AH5/AH$4*100</f>
        <v>#REF!</v>
      </c>
      <c r="AJ5" s="192" t="e">
        <f>IF(AI5=0,"-",AI5)</f>
        <v>#REF!</v>
      </c>
      <c r="AK5" s="192" t="e">
        <f>IF(AL5=0,"-",AL5)</f>
        <v>#REF!</v>
      </c>
      <c r="AL5" s="197" t="e">
        <f>#REF!-Y5</f>
        <v>#REF!</v>
      </c>
      <c r="AM5" s="197" t="e">
        <f>AL5/AL$4*100</f>
        <v>#REF!</v>
      </c>
      <c r="AN5" s="198" t="e">
        <f>IF(AM5=0,"-",AM5)</f>
        <v>#REF!</v>
      </c>
    </row>
    <row r="6" spans="1:40" s="179" customFormat="1" ht="15" customHeight="1" thickTop="1">
      <c r="A6" s="57" t="s">
        <v>198</v>
      </c>
      <c r="B6" s="58"/>
      <c r="C6" s="58"/>
      <c r="D6" s="59"/>
      <c r="E6" s="60">
        <v>151</v>
      </c>
      <c r="F6" s="61">
        <f>E6/1061*100</f>
        <v>14.231856738925542</v>
      </c>
      <c r="G6" s="62">
        <f>E6/889*100</f>
        <v>16.985376827896513</v>
      </c>
      <c r="H6" s="282">
        <v>314</v>
      </c>
      <c r="I6" s="61">
        <f>H6/13018*100</f>
        <v>2.4120448609617453</v>
      </c>
      <c r="J6" s="61">
        <f>H6/12626*100</f>
        <v>2.486931728179946</v>
      </c>
      <c r="K6" s="220">
        <f>H6/E6</f>
        <v>2.0794701986754967</v>
      </c>
      <c r="L6" s="60">
        <v>3</v>
      </c>
      <c r="M6" s="61">
        <f>L6/L4*100</f>
        <v>75</v>
      </c>
      <c r="N6" s="62">
        <f>L6/L5*100</f>
        <v>75</v>
      </c>
      <c r="P6" s="202">
        <v>130</v>
      </c>
      <c r="Q6" s="191">
        <f aca="true" t="shared" si="0" ref="Q6:Q33">IF(P6="-",0,P6)</f>
        <v>130</v>
      </c>
      <c r="R6" s="191" t="e">
        <f aca="true" t="shared" si="1" ref="R6:R33">Q6/Q$4*100</f>
        <v>#REF!</v>
      </c>
      <c r="S6" s="203" t="e">
        <f aca="true" t="shared" si="2" ref="S6:S33">IF(R6=0,"-",R6)</f>
        <v>#REF!</v>
      </c>
      <c r="T6" s="204">
        <v>549</v>
      </c>
      <c r="U6" s="193">
        <f aca="true" t="shared" si="3" ref="U6:U33">IF(T6="-",0,T6)</f>
        <v>549</v>
      </c>
      <c r="V6" s="193" t="e">
        <f aca="true" t="shared" si="4" ref="V6:V33">U6/U$4*100</f>
        <v>#REF!</v>
      </c>
      <c r="W6" s="203" t="e">
        <f aca="true" t="shared" si="5" ref="W6:W33">IF(V6=0,"-",V6)</f>
        <v>#REF!</v>
      </c>
      <c r="X6" s="203">
        <v>5</v>
      </c>
      <c r="Y6" s="195">
        <f aca="true" t="shared" si="6" ref="Y6:Y33">IF(X6="-",0,X6)</f>
        <v>5</v>
      </c>
      <c r="Z6" s="195" t="e">
        <f aca="true" t="shared" si="7" ref="Z6:Z33">Y6/Y$4*100</f>
        <v>#REF!</v>
      </c>
      <c r="AA6" s="205" t="e">
        <f aca="true" t="shared" si="8" ref="AA6:AA33">IF(Z6=0,"-",Z6)</f>
        <v>#REF!</v>
      </c>
      <c r="AC6" s="202" t="e">
        <f aca="true" t="shared" si="9" ref="AC6:AC33">IF(AD6=0,"-",AD6)</f>
        <v>#REF!</v>
      </c>
      <c r="AD6" s="191" t="e">
        <f>#REF!-Q6</f>
        <v>#REF!</v>
      </c>
      <c r="AE6" s="191" t="e">
        <f aca="true" t="shared" si="10" ref="AE6:AE33">AD6/AD$4*100</f>
        <v>#REF!</v>
      </c>
      <c r="AF6" s="204" t="e">
        <f aca="true" t="shared" si="11" ref="AF6:AF33">IF(AE6=0,"-",AE6)</f>
        <v>#REF!</v>
      </c>
      <c r="AG6" s="204" t="e">
        <f aca="true" t="shared" si="12" ref="AG6:AG33">IF(AH6=0,"-",AH6)</f>
        <v>#REF!</v>
      </c>
      <c r="AH6" s="193" t="e">
        <f>#REF!-U6</f>
        <v>#REF!</v>
      </c>
      <c r="AI6" s="193" t="e">
        <f aca="true" t="shared" si="13" ref="AI6:AI33">AH6/AH$4*100</f>
        <v>#REF!</v>
      </c>
      <c r="AJ6" s="204" t="e">
        <f aca="true" t="shared" si="14" ref="AJ6:AJ33">IF(AI6=0,"-",AI6)</f>
        <v>#REF!</v>
      </c>
      <c r="AK6" s="204" t="e">
        <f aca="true" t="shared" si="15" ref="AK6:AK33">IF(AL6=0,"-",AL6)</f>
        <v>#REF!</v>
      </c>
      <c r="AL6" s="197" t="e">
        <f>#REF!-Y6</f>
        <v>#REF!</v>
      </c>
      <c r="AM6" s="197" t="e">
        <f aca="true" t="shared" si="16" ref="AM6:AM33">AL6/AL$4*100</f>
        <v>#REF!</v>
      </c>
      <c r="AN6" s="75" t="e">
        <f aca="true" t="shared" si="17" ref="AN6:AN33">IF(AM6=0,"-",AM6)</f>
        <v>#REF!</v>
      </c>
    </row>
    <row r="7" spans="1:40" s="179" customFormat="1" ht="18" customHeight="1">
      <c r="A7" s="63" t="s">
        <v>199</v>
      </c>
      <c r="B7" s="58" t="s">
        <v>128</v>
      </c>
      <c r="C7" s="58"/>
      <c r="D7" s="59"/>
      <c r="E7" s="60">
        <v>33</v>
      </c>
      <c r="F7" s="61">
        <f>E7/1061*100</f>
        <v>3.1102733270499527</v>
      </c>
      <c r="G7" s="62">
        <f>E7/889*100</f>
        <v>3.712035995500562</v>
      </c>
      <c r="H7" s="282">
        <v>865</v>
      </c>
      <c r="I7" s="61">
        <f aca="true" t="shared" si="18" ref="I7:I33">H7/13018*100</f>
        <v>6.644645874942387</v>
      </c>
      <c r="J7" s="61">
        <f aca="true" t="shared" si="19" ref="J7:J33">H7/12626*100</f>
        <v>6.850942499603992</v>
      </c>
      <c r="K7" s="220">
        <f aca="true" t="shared" si="20" ref="K7:K31">H7/E7</f>
        <v>26.21212121212121</v>
      </c>
      <c r="L7" s="103" t="s">
        <v>135</v>
      </c>
      <c r="M7" s="61" t="s">
        <v>135</v>
      </c>
      <c r="N7" s="62" t="s">
        <v>135</v>
      </c>
      <c r="P7" s="202">
        <v>53</v>
      </c>
      <c r="Q7" s="191">
        <f t="shared" si="0"/>
        <v>53</v>
      </c>
      <c r="R7" s="191" t="e">
        <f t="shared" si="1"/>
        <v>#REF!</v>
      </c>
      <c r="S7" s="203" t="e">
        <f t="shared" si="2"/>
        <v>#REF!</v>
      </c>
      <c r="T7" s="204">
        <v>1550</v>
      </c>
      <c r="U7" s="193">
        <f t="shared" si="3"/>
        <v>1550</v>
      </c>
      <c r="V7" s="193" t="e">
        <f t="shared" si="4"/>
        <v>#REF!</v>
      </c>
      <c r="W7" s="203" t="e">
        <f t="shared" si="5"/>
        <v>#REF!</v>
      </c>
      <c r="X7" s="203" t="s">
        <v>135</v>
      </c>
      <c r="Y7" s="195">
        <f t="shared" si="6"/>
        <v>0</v>
      </c>
      <c r="Z7" s="195" t="e">
        <f t="shared" si="7"/>
        <v>#REF!</v>
      </c>
      <c r="AA7" s="205" t="e">
        <f t="shared" si="8"/>
        <v>#REF!</v>
      </c>
      <c r="AC7" s="202" t="e">
        <f t="shared" si="9"/>
        <v>#REF!</v>
      </c>
      <c r="AD7" s="191" t="e">
        <f>#REF!-Q7</f>
        <v>#REF!</v>
      </c>
      <c r="AE7" s="191" t="e">
        <f t="shared" si="10"/>
        <v>#REF!</v>
      </c>
      <c r="AF7" s="204" t="e">
        <f t="shared" si="11"/>
        <v>#REF!</v>
      </c>
      <c r="AG7" s="204" t="e">
        <f t="shared" si="12"/>
        <v>#REF!</v>
      </c>
      <c r="AH7" s="193" t="e">
        <f>#REF!-U7</f>
        <v>#REF!</v>
      </c>
      <c r="AI7" s="193" t="e">
        <f t="shared" si="13"/>
        <v>#REF!</v>
      </c>
      <c r="AJ7" s="204" t="e">
        <f t="shared" si="14"/>
        <v>#REF!</v>
      </c>
      <c r="AK7" s="203" t="e">
        <f t="shared" si="15"/>
        <v>#REF!</v>
      </c>
      <c r="AL7" s="195" t="e">
        <f>#REF!-Y7</f>
        <v>#REF!</v>
      </c>
      <c r="AM7" s="195" t="e">
        <f t="shared" si="16"/>
        <v>#REF!</v>
      </c>
      <c r="AN7" s="205" t="e">
        <f t="shared" si="17"/>
        <v>#REF!</v>
      </c>
    </row>
    <row r="8" spans="1:40" s="179" customFormat="1" ht="18" customHeight="1">
      <c r="A8" s="64"/>
      <c r="B8" s="65" t="s">
        <v>200</v>
      </c>
      <c r="C8" s="66" t="s">
        <v>201</v>
      </c>
      <c r="D8" s="59"/>
      <c r="E8" s="60">
        <v>10</v>
      </c>
      <c r="F8" s="61">
        <f aca="true" t="shared" si="21" ref="F8:F33">E8/1061*100</f>
        <v>0.9425070688030159</v>
      </c>
      <c r="G8" s="62">
        <f aca="true" t="shared" si="22" ref="G8:G33">E8/889*100</f>
        <v>1.124859392575928</v>
      </c>
      <c r="H8" s="282">
        <v>286</v>
      </c>
      <c r="I8" s="61">
        <f t="shared" si="18"/>
        <v>2.196958058073437</v>
      </c>
      <c r="J8" s="61">
        <f t="shared" si="19"/>
        <v>2.265167115476002</v>
      </c>
      <c r="K8" s="220">
        <f t="shared" si="20"/>
        <v>28.6</v>
      </c>
      <c r="L8" s="60" t="s">
        <v>135</v>
      </c>
      <c r="M8" s="61" t="s">
        <v>135</v>
      </c>
      <c r="N8" s="62" t="s">
        <v>135</v>
      </c>
      <c r="P8" s="202">
        <v>17</v>
      </c>
      <c r="Q8" s="191">
        <f t="shared" si="0"/>
        <v>17</v>
      </c>
      <c r="R8" s="191" t="e">
        <f t="shared" si="1"/>
        <v>#REF!</v>
      </c>
      <c r="S8" s="203" t="e">
        <f t="shared" si="2"/>
        <v>#REF!</v>
      </c>
      <c r="T8" s="204">
        <v>513</v>
      </c>
      <c r="U8" s="193">
        <f t="shared" si="3"/>
        <v>513</v>
      </c>
      <c r="V8" s="193" t="e">
        <f t="shared" si="4"/>
        <v>#REF!</v>
      </c>
      <c r="W8" s="203" t="e">
        <f t="shared" si="5"/>
        <v>#REF!</v>
      </c>
      <c r="X8" s="203" t="s">
        <v>135</v>
      </c>
      <c r="Y8" s="195">
        <f t="shared" si="6"/>
        <v>0</v>
      </c>
      <c r="Z8" s="195" t="e">
        <f t="shared" si="7"/>
        <v>#REF!</v>
      </c>
      <c r="AA8" s="205" t="e">
        <f t="shared" si="8"/>
        <v>#REF!</v>
      </c>
      <c r="AC8" s="206" t="e">
        <f t="shared" si="9"/>
        <v>#REF!</v>
      </c>
      <c r="AD8" s="207" t="e">
        <f>#REF!-Q8</f>
        <v>#REF!</v>
      </c>
      <c r="AE8" s="207" t="e">
        <f t="shared" si="10"/>
        <v>#REF!</v>
      </c>
      <c r="AF8" s="203" t="e">
        <f t="shared" si="11"/>
        <v>#REF!</v>
      </c>
      <c r="AG8" s="203" t="e">
        <f t="shared" si="12"/>
        <v>#REF!</v>
      </c>
      <c r="AH8" s="208" t="e">
        <f>#REF!-U8</f>
        <v>#REF!</v>
      </c>
      <c r="AI8" s="208" t="e">
        <f t="shared" si="13"/>
        <v>#REF!</v>
      </c>
      <c r="AJ8" s="203" t="e">
        <f t="shared" si="14"/>
        <v>#REF!</v>
      </c>
      <c r="AK8" s="203" t="e">
        <f t="shared" si="15"/>
        <v>#REF!</v>
      </c>
      <c r="AL8" s="195" t="e">
        <f>#REF!-Y8</f>
        <v>#REF!</v>
      </c>
      <c r="AM8" s="195" t="e">
        <f t="shared" si="16"/>
        <v>#REF!</v>
      </c>
      <c r="AN8" s="205" t="e">
        <f t="shared" si="17"/>
        <v>#REF!</v>
      </c>
    </row>
    <row r="9" spans="1:40" s="179" customFormat="1" ht="18" customHeight="1">
      <c r="A9" s="64"/>
      <c r="B9" s="67"/>
      <c r="C9" s="66" t="s">
        <v>202</v>
      </c>
      <c r="D9" s="59"/>
      <c r="E9" s="60">
        <v>7</v>
      </c>
      <c r="F9" s="61">
        <f t="shared" si="21"/>
        <v>0.6597549481621112</v>
      </c>
      <c r="G9" s="62">
        <f t="shared" si="22"/>
        <v>0.7874015748031495</v>
      </c>
      <c r="H9" s="282">
        <v>179</v>
      </c>
      <c r="I9" s="61">
        <f t="shared" si="18"/>
        <v>1.3750192041788294</v>
      </c>
      <c r="J9" s="61">
        <f t="shared" si="19"/>
        <v>1.4177094883573578</v>
      </c>
      <c r="K9" s="220">
        <f t="shared" si="20"/>
        <v>25.571428571428573</v>
      </c>
      <c r="L9" s="60" t="s">
        <v>135</v>
      </c>
      <c r="M9" s="61" t="s">
        <v>135</v>
      </c>
      <c r="N9" s="62" t="s">
        <v>135</v>
      </c>
      <c r="P9" s="202">
        <v>9</v>
      </c>
      <c r="Q9" s="191">
        <f t="shared" si="0"/>
        <v>9</v>
      </c>
      <c r="R9" s="191" t="e">
        <f t="shared" si="1"/>
        <v>#REF!</v>
      </c>
      <c r="S9" s="203" t="e">
        <f t="shared" si="2"/>
        <v>#REF!</v>
      </c>
      <c r="T9" s="204">
        <v>471</v>
      </c>
      <c r="U9" s="193">
        <f t="shared" si="3"/>
        <v>471</v>
      </c>
      <c r="V9" s="193" t="e">
        <f t="shared" si="4"/>
        <v>#REF!</v>
      </c>
      <c r="W9" s="203" t="e">
        <f t="shared" si="5"/>
        <v>#REF!</v>
      </c>
      <c r="X9" s="203" t="s">
        <v>135</v>
      </c>
      <c r="Y9" s="195">
        <f t="shared" si="6"/>
        <v>0</v>
      </c>
      <c r="Z9" s="195" t="e">
        <f t="shared" si="7"/>
        <v>#REF!</v>
      </c>
      <c r="AA9" s="205" t="e">
        <f t="shared" si="8"/>
        <v>#REF!</v>
      </c>
      <c r="AC9" s="206" t="e">
        <f t="shared" si="9"/>
        <v>#REF!</v>
      </c>
      <c r="AD9" s="207" t="e">
        <f>#REF!-Q9</f>
        <v>#REF!</v>
      </c>
      <c r="AE9" s="207" t="e">
        <f t="shared" si="10"/>
        <v>#REF!</v>
      </c>
      <c r="AF9" s="203" t="e">
        <f t="shared" si="11"/>
        <v>#REF!</v>
      </c>
      <c r="AG9" s="203" t="e">
        <f t="shared" si="12"/>
        <v>#REF!</v>
      </c>
      <c r="AH9" s="208" t="e">
        <f>#REF!-U9</f>
        <v>#REF!</v>
      </c>
      <c r="AI9" s="208" t="e">
        <f t="shared" si="13"/>
        <v>#REF!</v>
      </c>
      <c r="AJ9" s="203" t="e">
        <f t="shared" si="14"/>
        <v>#REF!</v>
      </c>
      <c r="AK9" s="203" t="e">
        <f t="shared" si="15"/>
        <v>#REF!</v>
      </c>
      <c r="AL9" s="195" t="e">
        <f>#REF!-Y9</f>
        <v>#REF!</v>
      </c>
      <c r="AM9" s="195" t="e">
        <f t="shared" si="16"/>
        <v>#REF!</v>
      </c>
      <c r="AN9" s="205" t="e">
        <f t="shared" si="17"/>
        <v>#REF!</v>
      </c>
    </row>
    <row r="10" spans="1:40" s="179" customFormat="1" ht="18" customHeight="1">
      <c r="A10" s="64"/>
      <c r="B10" s="68"/>
      <c r="C10" s="66" t="s">
        <v>203</v>
      </c>
      <c r="D10" s="59"/>
      <c r="E10" s="60">
        <v>10</v>
      </c>
      <c r="F10" s="61">
        <f t="shared" si="21"/>
        <v>0.9425070688030159</v>
      </c>
      <c r="G10" s="62">
        <f t="shared" si="22"/>
        <v>1.124859392575928</v>
      </c>
      <c r="H10" s="282">
        <v>307</v>
      </c>
      <c r="I10" s="61">
        <f t="shared" si="18"/>
        <v>2.358273160239668</v>
      </c>
      <c r="J10" s="61">
        <f t="shared" si="19"/>
        <v>2.43149057500396</v>
      </c>
      <c r="K10" s="220">
        <f t="shared" si="20"/>
        <v>30.7</v>
      </c>
      <c r="L10" s="104" t="s">
        <v>135</v>
      </c>
      <c r="M10" s="61" t="s">
        <v>135</v>
      </c>
      <c r="N10" s="62" t="s">
        <v>135</v>
      </c>
      <c r="P10" s="202">
        <v>11</v>
      </c>
      <c r="Q10" s="191">
        <f t="shared" si="0"/>
        <v>11</v>
      </c>
      <c r="R10" s="191" t="e">
        <f t="shared" si="1"/>
        <v>#REF!</v>
      </c>
      <c r="S10" s="203" t="e">
        <f t="shared" si="2"/>
        <v>#REF!</v>
      </c>
      <c r="T10" s="204">
        <v>306</v>
      </c>
      <c r="U10" s="193">
        <f t="shared" si="3"/>
        <v>306</v>
      </c>
      <c r="V10" s="193" t="e">
        <f t="shared" si="4"/>
        <v>#REF!</v>
      </c>
      <c r="W10" s="203" t="e">
        <f t="shared" si="5"/>
        <v>#REF!</v>
      </c>
      <c r="X10" s="203" t="s">
        <v>135</v>
      </c>
      <c r="Y10" s="195">
        <f t="shared" si="6"/>
        <v>0</v>
      </c>
      <c r="Z10" s="195" t="e">
        <f t="shared" si="7"/>
        <v>#REF!</v>
      </c>
      <c r="AA10" s="205" t="e">
        <f t="shared" si="8"/>
        <v>#REF!</v>
      </c>
      <c r="AC10" s="206" t="e">
        <f t="shared" si="9"/>
        <v>#REF!</v>
      </c>
      <c r="AD10" s="207" t="e">
        <f>#REF!-Q10</f>
        <v>#REF!</v>
      </c>
      <c r="AE10" s="207" t="e">
        <f t="shared" si="10"/>
        <v>#REF!</v>
      </c>
      <c r="AF10" s="203" t="e">
        <f t="shared" si="11"/>
        <v>#REF!</v>
      </c>
      <c r="AG10" s="203" t="e">
        <f t="shared" si="12"/>
        <v>#REF!</v>
      </c>
      <c r="AH10" s="208" t="e">
        <f>#REF!-U10</f>
        <v>#REF!</v>
      </c>
      <c r="AI10" s="208" t="e">
        <f t="shared" si="13"/>
        <v>#REF!</v>
      </c>
      <c r="AJ10" s="203" t="e">
        <f t="shared" si="14"/>
        <v>#REF!</v>
      </c>
      <c r="AK10" s="203" t="e">
        <f t="shared" si="15"/>
        <v>#REF!</v>
      </c>
      <c r="AL10" s="195" t="e">
        <f>#REF!-Y10</f>
        <v>#REF!</v>
      </c>
      <c r="AM10" s="195" t="e">
        <f t="shared" si="16"/>
        <v>#REF!</v>
      </c>
      <c r="AN10" s="205" t="e">
        <f t="shared" si="17"/>
        <v>#REF!</v>
      </c>
    </row>
    <row r="11" spans="1:40" s="179" customFormat="1" ht="18" customHeight="1">
      <c r="A11" s="64"/>
      <c r="B11" s="66" t="s">
        <v>204</v>
      </c>
      <c r="C11" s="58"/>
      <c r="D11" s="59"/>
      <c r="E11" s="60">
        <v>3</v>
      </c>
      <c r="F11" s="61">
        <f t="shared" si="21"/>
        <v>0.2827521206409048</v>
      </c>
      <c r="G11" s="62">
        <f t="shared" si="22"/>
        <v>0.3374578177727784</v>
      </c>
      <c r="H11" s="282">
        <v>47</v>
      </c>
      <c r="I11" s="61">
        <f t="shared" si="18"/>
        <v>0.36103856199108925</v>
      </c>
      <c r="J11" s="61">
        <f t="shared" si="19"/>
        <v>0.3722477427530492</v>
      </c>
      <c r="K11" s="220">
        <f t="shared" si="20"/>
        <v>15.666666666666666</v>
      </c>
      <c r="L11" s="69" t="s">
        <v>135</v>
      </c>
      <c r="M11" s="61" t="s">
        <v>135</v>
      </c>
      <c r="N11" s="62" t="s">
        <v>135</v>
      </c>
      <c r="P11" s="202">
        <v>3</v>
      </c>
      <c r="Q11" s="191">
        <f t="shared" si="0"/>
        <v>3</v>
      </c>
      <c r="R11" s="191" t="e">
        <f t="shared" si="1"/>
        <v>#REF!</v>
      </c>
      <c r="S11" s="203" t="e">
        <f t="shared" si="2"/>
        <v>#REF!</v>
      </c>
      <c r="T11" s="204">
        <v>51</v>
      </c>
      <c r="U11" s="193">
        <f t="shared" si="3"/>
        <v>51</v>
      </c>
      <c r="V11" s="193" t="e">
        <f t="shared" si="4"/>
        <v>#REF!</v>
      </c>
      <c r="W11" s="203" t="e">
        <f t="shared" si="5"/>
        <v>#REF!</v>
      </c>
      <c r="X11" s="203" t="s">
        <v>135</v>
      </c>
      <c r="Y11" s="195">
        <f t="shared" si="6"/>
        <v>0</v>
      </c>
      <c r="Z11" s="195" t="e">
        <f t="shared" si="7"/>
        <v>#REF!</v>
      </c>
      <c r="AA11" s="205" t="e">
        <f t="shared" si="8"/>
        <v>#REF!</v>
      </c>
      <c r="AC11" s="206" t="e">
        <f t="shared" si="9"/>
        <v>#REF!</v>
      </c>
      <c r="AD11" s="207" t="e">
        <f>#REF!-Q11</f>
        <v>#REF!</v>
      </c>
      <c r="AE11" s="207" t="e">
        <f t="shared" si="10"/>
        <v>#REF!</v>
      </c>
      <c r="AF11" s="203" t="e">
        <f t="shared" si="11"/>
        <v>#REF!</v>
      </c>
      <c r="AG11" s="203" t="e">
        <f t="shared" si="12"/>
        <v>#REF!</v>
      </c>
      <c r="AH11" s="208" t="e">
        <f>#REF!-U11</f>
        <v>#REF!</v>
      </c>
      <c r="AI11" s="208" t="e">
        <f t="shared" si="13"/>
        <v>#REF!</v>
      </c>
      <c r="AJ11" s="203" t="e">
        <f t="shared" si="14"/>
        <v>#REF!</v>
      </c>
      <c r="AK11" s="203" t="e">
        <f t="shared" si="15"/>
        <v>#REF!</v>
      </c>
      <c r="AL11" s="195" t="e">
        <f>#REF!-Y11</f>
        <v>#REF!</v>
      </c>
      <c r="AM11" s="195" t="e">
        <f t="shared" si="16"/>
        <v>#REF!</v>
      </c>
      <c r="AN11" s="205" t="e">
        <f t="shared" si="17"/>
        <v>#REF!</v>
      </c>
    </row>
    <row r="12" spans="1:40" s="179" customFormat="1" ht="18" customHeight="1">
      <c r="A12" s="70"/>
      <c r="B12" s="66" t="s">
        <v>205</v>
      </c>
      <c r="C12" s="58"/>
      <c r="D12" s="59"/>
      <c r="E12" s="60">
        <v>3</v>
      </c>
      <c r="F12" s="61">
        <f t="shared" si="21"/>
        <v>0.2827521206409048</v>
      </c>
      <c r="G12" s="62">
        <f t="shared" si="22"/>
        <v>0.3374578177727784</v>
      </c>
      <c r="H12" s="282">
        <v>46</v>
      </c>
      <c r="I12" s="61">
        <f t="shared" si="18"/>
        <v>0.35335689045936397</v>
      </c>
      <c r="J12" s="61">
        <f t="shared" si="19"/>
        <v>0.3643275780136227</v>
      </c>
      <c r="K12" s="220">
        <f t="shared" si="20"/>
        <v>15.333333333333334</v>
      </c>
      <c r="L12" s="69" t="s">
        <v>135</v>
      </c>
      <c r="M12" s="61" t="s">
        <v>135</v>
      </c>
      <c r="N12" s="62" t="s">
        <v>135</v>
      </c>
      <c r="P12" s="202">
        <v>13</v>
      </c>
      <c r="Q12" s="191">
        <f t="shared" si="0"/>
        <v>13</v>
      </c>
      <c r="R12" s="191" t="e">
        <f t="shared" si="1"/>
        <v>#REF!</v>
      </c>
      <c r="S12" s="203" t="e">
        <f t="shared" si="2"/>
        <v>#REF!</v>
      </c>
      <c r="T12" s="204">
        <v>209</v>
      </c>
      <c r="U12" s="193">
        <f t="shared" si="3"/>
        <v>209</v>
      </c>
      <c r="V12" s="193" t="e">
        <f t="shared" si="4"/>
        <v>#REF!</v>
      </c>
      <c r="W12" s="203" t="e">
        <f t="shared" si="5"/>
        <v>#REF!</v>
      </c>
      <c r="X12" s="203" t="s">
        <v>135</v>
      </c>
      <c r="Y12" s="195">
        <f t="shared" si="6"/>
        <v>0</v>
      </c>
      <c r="Z12" s="195" t="e">
        <f t="shared" si="7"/>
        <v>#REF!</v>
      </c>
      <c r="AA12" s="205" t="e">
        <f t="shared" si="8"/>
        <v>#REF!</v>
      </c>
      <c r="AC12" s="202" t="e">
        <f t="shared" si="9"/>
        <v>#REF!</v>
      </c>
      <c r="AD12" s="191" t="e">
        <f>#REF!-Q12</f>
        <v>#REF!</v>
      </c>
      <c r="AE12" s="191" t="e">
        <f t="shared" si="10"/>
        <v>#REF!</v>
      </c>
      <c r="AF12" s="204" t="e">
        <f t="shared" si="11"/>
        <v>#REF!</v>
      </c>
      <c r="AG12" s="204" t="e">
        <f t="shared" si="12"/>
        <v>#REF!</v>
      </c>
      <c r="AH12" s="193" t="e">
        <f>#REF!-U12</f>
        <v>#REF!</v>
      </c>
      <c r="AI12" s="193" t="e">
        <f t="shared" si="13"/>
        <v>#REF!</v>
      </c>
      <c r="AJ12" s="204" t="e">
        <f t="shared" si="14"/>
        <v>#REF!</v>
      </c>
      <c r="AK12" s="203" t="e">
        <f t="shared" si="15"/>
        <v>#REF!</v>
      </c>
      <c r="AL12" s="195" t="e">
        <f>#REF!-Y12</f>
        <v>#REF!</v>
      </c>
      <c r="AM12" s="195" t="e">
        <f t="shared" si="16"/>
        <v>#REF!</v>
      </c>
      <c r="AN12" s="205" t="e">
        <f t="shared" si="17"/>
        <v>#REF!</v>
      </c>
    </row>
    <row r="13" spans="1:40" s="179" customFormat="1" ht="18" customHeight="1">
      <c r="A13" s="63" t="s">
        <v>206</v>
      </c>
      <c r="B13" s="58" t="s">
        <v>128</v>
      </c>
      <c r="C13" s="71"/>
      <c r="D13" s="72"/>
      <c r="E13" s="60">
        <v>8</v>
      </c>
      <c r="F13" s="61">
        <f t="shared" si="21"/>
        <v>0.7540056550424128</v>
      </c>
      <c r="G13" s="62">
        <f t="shared" si="22"/>
        <v>0.8998875140607425</v>
      </c>
      <c r="H13" s="282">
        <v>228</v>
      </c>
      <c r="I13" s="61">
        <f t="shared" si="18"/>
        <v>1.7514211092333691</v>
      </c>
      <c r="J13" s="61">
        <f t="shared" si="19"/>
        <v>1.8057975605892604</v>
      </c>
      <c r="K13" s="220">
        <f t="shared" si="20"/>
        <v>28.5</v>
      </c>
      <c r="L13" s="69" t="s">
        <v>135</v>
      </c>
      <c r="M13" s="61" t="s">
        <v>135</v>
      </c>
      <c r="N13" s="62" t="s">
        <v>135</v>
      </c>
      <c r="P13" s="202">
        <v>27</v>
      </c>
      <c r="Q13" s="191">
        <f t="shared" si="0"/>
        <v>27</v>
      </c>
      <c r="R13" s="191" t="e">
        <f t="shared" si="1"/>
        <v>#REF!</v>
      </c>
      <c r="S13" s="203" t="e">
        <f t="shared" si="2"/>
        <v>#REF!</v>
      </c>
      <c r="T13" s="204">
        <v>865</v>
      </c>
      <c r="U13" s="193">
        <f t="shared" si="3"/>
        <v>865</v>
      </c>
      <c r="V13" s="193" t="e">
        <f t="shared" si="4"/>
        <v>#REF!</v>
      </c>
      <c r="W13" s="203" t="e">
        <f t="shared" si="5"/>
        <v>#REF!</v>
      </c>
      <c r="X13" s="203" t="s">
        <v>135</v>
      </c>
      <c r="Y13" s="195">
        <f t="shared" si="6"/>
        <v>0</v>
      </c>
      <c r="Z13" s="195" t="e">
        <f t="shared" si="7"/>
        <v>#REF!</v>
      </c>
      <c r="AA13" s="205" t="e">
        <f t="shared" si="8"/>
        <v>#REF!</v>
      </c>
      <c r="AC13" s="206" t="e">
        <f t="shared" si="9"/>
        <v>#REF!</v>
      </c>
      <c r="AD13" s="207" t="e">
        <f>#REF!-Q13</f>
        <v>#REF!</v>
      </c>
      <c r="AE13" s="207" t="e">
        <f t="shared" si="10"/>
        <v>#REF!</v>
      </c>
      <c r="AF13" s="203" t="e">
        <f t="shared" si="11"/>
        <v>#REF!</v>
      </c>
      <c r="AG13" s="203" t="e">
        <f t="shared" si="12"/>
        <v>#REF!</v>
      </c>
      <c r="AH13" s="208" t="e">
        <f>#REF!-U13</f>
        <v>#REF!</v>
      </c>
      <c r="AI13" s="208" t="e">
        <f t="shared" si="13"/>
        <v>#REF!</v>
      </c>
      <c r="AJ13" s="203" t="e">
        <f t="shared" si="14"/>
        <v>#REF!</v>
      </c>
      <c r="AK13" s="203" t="e">
        <f t="shared" si="15"/>
        <v>#REF!</v>
      </c>
      <c r="AL13" s="195" t="e">
        <f>#REF!-Y13</f>
        <v>#REF!</v>
      </c>
      <c r="AM13" s="195" t="e">
        <f t="shared" si="16"/>
        <v>#REF!</v>
      </c>
      <c r="AN13" s="205" t="e">
        <f t="shared" si="17"/>
        <v>#REF!</v>
      </c>
    </row>
    <row r="14" spans="1:40" s="179" customFormat="1" ht="18" customHeight="1">
      <c r="A14" s="64"/>
      <c r="B14" s="73" t="s">
        <v>200</v>
      </c>
      <c r="C14" s="74" t="s">
        <v>207</v>
      </c>
      <c r="D14" s="75" t="s">
        <v>208</v>
      </c>
      <c r="E14" s="60" t="s">
        <v>135</v>
      </c>
      <c r="F14" s="61" t="s">
        <v>135</v>
      </c>
      <c r="G14" s="62" t="s">
        <v>135</v>
      </c>
      <c r="H14" s="282" t="s">
        <v>135</v>
      </c>
      <c r="I14" s="61" t="s">
        <v>135</v>
      </c>
      <c r="J14" s="61" t="s">
        <v>135</v>
      </c>
      <c r="K14" s="220" t="s">
        <v>135</v>
      </c>
      <c r="L14" s="60" t="s">
        <v>135</v>
      </c>
      <c r="M14" s="61" t="s">
        <v>135</v>
      </c>
      <c r="N14" s="62" t="s">
        <v>135</v>
      </c>
      <c r="P14" s="202">
        <v>1</v>
      </c>
      <c r="Q14" s="191">
        <f t="shared" si="0"/>
        <v>1</v>
      </c>
      <c r="R14" s="191" t="e">
        <f t="shared" si="1"/>
        <v>#REF!</v>
      </c>
      <c r="S14" s="203" t="e">
        <f t="shared" si="2"/>
        <v>#REF!</v>
      </c>
      <c r="T14" s="204">
        <v>45</v>
      </c>
      <c r="U14" s="193">
        <f t="shared" si="3"/>
        <v>45</v>
      </c>
      <c r="V14" s="193" t="e">
        <f t="shared" si="4"/>
        <v>#REF!</v>
      </c>
      <c r="W14" s="203" t="e">
        <f t="shared" si="5"/>
        <v>#REF!</v>
      </c>
      <c r="X14" s="203" t="s">
        <v>135</v>
      </c>
      <c r="Y14" s="195">
        <f t="shared" si="6"/>
        <v>0</v>
      </c>
      <c r="Z14" s="195" t="e">
        <f t="shared" si="7"/>
        <v>#REF!</v>
      </c>
      <c r="AA14" s="205" t="e">
        <f t="shared" si="8"/>
        <v>#REF!</v>
      </c>
      <c r="AC14" s="206" t="e">
        <f t="shared" si="9"/>
        <v>#REF!</v>
      </c>
      <c r="AD14" s="207" t="e">
        <f>#REF!-Q14</f>
        <v>#REF!</v>
      </c>
      <c r="AE14" s="207" t="e">
        <f t="shared" si="10"/>
        <v>#REF!</v>
      </c>
      <c r="AF14" s="203" t="e">
        <f t="shared" si="11"/>
        <v>#REF!</v>
      </c>
      <c r="AG14" s="203" t="e">
        <f t="shared" si="12"/>
        <v>#REF!</v>
      </c>
      <c r="AH14" s="208" t="e">
        <f>#REF!-U14</f>
        <v>#REF!</v>
      </c>
      <c r="AI14" s="208" t="e">
        <f t="shared" si="13"/>
        <v>#REF!</v>
      </c>
      <c r="AJ14" s="203" t="e">
        <f t="shared" si="14"/>
        <v>#REF!</v>
      </c>
      <c r="AK14" s="203" t="e">
        <f t="shared" si="15"/>
        <v>#REF!</v>
      </c>
      <c r="AL14" s="195" t="e">
        <f>#REF!-Y14</f>
        <v>#REF!</v>
      </c>
      <c r="AM14" s="195" t="e">
        <f t="shared" si="16"/>
        <v>#REF!</v>
      </c>
      <c r="AN14" s="205" t="e">
        <f t="shared" si="17"/>
        <v>#REF!</v>
      </c>
    </row>
    <row r="15" spans="1:40" s="179" customFormat="1" ht="18" customHeight="1">
      <c r="A15" s="64"/>
      <c r="B15" s="76"/>
      <c r="C15" s="77"/>
      <c r="D15" s="75" t="s">
        <v>209</v>
      </c>
      <c r="E15" s="60" t="s">
        <v>135</v>
      </c>
      <c r="F15" s="61" t="s">
        <v>135</v>
      </c>
      <c r="G15" s="62" t="s">
        <v>135</v>
      </c>
      <c r="H15" s="282" t="s">
        <v>135</v>
      </c>
      <c r="I15" s="61" t="s">
        <v>135</v>
      </c>
      <c r="J15" s="61" t="s">
        <v>135</v>
      </c>
      <c r="K15" s="220" t="s">
        <v>135</v>
      </c>
      <c r="L15" s="104" t="s">
        <v>135</v>
      </c>
      <c r="M15" s="61" t="s">
        <v>135</v>
      </c>
      <c r="N15" s="62" t="s">
        <v>135</v>
      </c>
      <c r="P15" s="202">
        <v>3</v>
      </c>
      <c r="Q15" s="191">
        <f t="shared" si="0"/>
        <v>3</v>
      </c>
      <c r="R15" s="191" t="e">
        <f t="shared" si="1"/>
        <v>#REF!</v>
      </c>
      <c r="S15" s="203" t="e">
        <f t="shared" si="2"/>
        <v>#REF!</v>
      </c>
      <c r="T15" s="204">
        <v>67</v>
      </c>
      <c r="U15" s="193">
        <f t="shared" si="3"/>
        <v>67</v>
      </c>
      <c r="V15" s="193" t="e">
        <f t="shared" si="4"/>
        <v>#REF!</v>
      </c>
      <c r="W15" s="203" t="e">
        <f t="shared" si="5"/>
        <v>#REF!</v>
      </c>
      <c r="X15" s="203" t="s">
        <v>135</v>
      </c>
      <c r="Y15" s="195">
        <f t="shared" si="6"/>
        <v>0</v>
      </c>
      <c r="Z15" s="195" t="e">
        <f t="shared" si="7"/>
        <v>#REF!</v>
      </c>
      <c r="AA15" s="205" t="e">
        <f t="shared" si="8"/>
        <v>#REF!</v>
      </c>
      <c r="AC15" s="206" t="e">
        <f t="shared" si="9"/>
        <v>#REF!</v>
      </c>
      <c r="AD15" s="207" t="e">
        <f>#REF!-Q15</f>
        <v>#REF!</v>
      </c>
      <c r="AE15" s="207" t="e">
        <f t="shared" si="10"/>
        <v>#REF!</v>
      </c>
      <c r="AF15" s="203" t="e">
        <f t="shared" si="11"/>
        <v>#REF!</v>
      </c>
      <c r="AG15" s="203" t="e">
        <f t="shared" si="12"/>
        <v>#REF!</v>
      </c>
      <c r="AH15" s="208" t="e">
        <f>#REF!-U15</f>
        <v>#REF!</v>
      </c>
      <c r="AI15" s="208" t="e">
        <f t="shared" si="13"/>
        <v>#REF!</v>
      </c>
      <c r="AJ15" s="203" t="e">
        <f t="shared" si="14"/>
        <v>#REF!</v>
      </c>
      <c r="AK15" s="203" t="e">
        <f t="shared" si="15"/>
        <v>#REF!</v>
      </c>
      <c r="AL15" s="195" t="e">
        <f>#REF!-Y15</f>
        <v>#REF!</v>
      </c>
      <c r="AM15" s="195" t="e">
        <f t="shared" si="16"/>
        <v>#REF!</v>
      </c>
      <c r="AN15" s="205" t="e">
        <f t="shared" si="17"/>
        <v>#REF!</v>
      </c>
    </row>
    <row r="16" spans="1:40" s="179" customFormat="1" ht="18" customHeight="1">
      <c r="A16" s="64"/>
      <c r="B16" s="76"/>
      <c r="C16" s="77"/>
      <c r="D16" s="75" t="s">
        <v>210</v>
      </c>
      <c r="E16" s="60" t="s">
        <v>135</v>
      </c>
      <c r="F16" s="61" t="s">
        <v>135</v>
      </c>
      <c r="G16" s="62" t="s">
        <v>135</v>
      </c>
      <c r="H16" s="282" t="s">
        <v>135</v>
      </c>
      <c r="I16" s="61" t="s">
        <v>135</v>
      </c>
      <c r="J16" s="61" t="s">
        <v>135</v>
      </c>
      <c r="K16" s="220" t="s">
        <v>135</v>
      </c>
      <c r="L16" s="60" t="s">
        <v>135</v>
      </c>
      <c r="M16" s="61" t="s">
        <v>135</v>
      </c>
      <c r="N16" s="62" t="s">
        <v>135</v>
      </c>
      <c r="P16" s="206" t="s">
        <v>135</v>
      </c>
      <c r="Q16" s="207">
        <f t="shared" si="0"/>
        <v>0</v>
      </c>
      <c r="R16" s="207" t="e">
        <f t="shared" si="1"/>
        <v>#REF!</v>
      </c>
      <c r="S16" s="203" t="e">
        <f t="shared" si="2"/>
        <v>#REF!</v>
      </c>
      <c r="T16" s="203" t="s">
        <v>135</v>
      </c>
      <c r="U16" s="208">
        <f t="shared" si="3"/>
        <v>0</v>
      </c>
      <c r="V16" s="208" t="e">
        <f t="shared" si="4"/>
        <v>#REF!</v>
      </c>
      <c r="W16" s="203" t="e">
        <f t="shared" si="5"/>
        <v>#REF!</v>
      </c>
      <c r="X16" s="203" t="s">
        <v>135</v>
      </c>
      <c r="Y16" s="195">
        <f t="shared" si="6"/>
        <v>0</v>
      </c>
      <c r="Z16" s="195" t="e">
        <f t="shared" si="7"/>
        <v>#REF!</v>
      </c>
      <c r="AA16" s="205" t="e">
        <f t="shared" si="8"/>
        <v>#REF!</v>
      </c>
      <c r="AC16" s="206" t="e">
        <f t="shared" si="9"/>
        <v>#REF!</v>
      </c>
      <c r="AD16" s="207" t="e">
        <f>#REF!-Q16</f>
        <v>#REF!</v>
      </c>
      <c r="AE16" s="207" t="e">
        <f t="shared" si="10"/>
        <v>#REF!</v>
      </c>
      <c r="AF16" s="203" t="e">
        <f t="shared" si="11"/>
        <v>#REF!</v>
      </c>
      <c r="AG16" s="203" t="e">
        <f t="shared" si="12"/>
        <v>#REF!</v>
      </c>
      <c r="AH16" s="208" t="e">
        <f>#REF!-U16</f>
        <v>#REF!</v>
      </c>
      <c r="AI16" s="208" t="e">
        <f t="shared" si="13"/>
        <v>#REF!</v>
      </c>
      <c r="AJ16" s="203" t="e">
        <f t="shared" si="14"/>
        <v>#REF!</v>
      </c>
      <c r="AK16" s="203" t="e">
        <f t="shared" si="15"/>
        <v>#REF!</v>
      </c>
      <c r="AL16" s="195" t="e">
        <f>#REF!-Y16</f>
        <v>#REF!</v>
      </c>
      <c r="AM16" s="195" t="e">
        <f t="shared" si="16"/>
        <v>#REF!</v>
      </c>
      <c r="AN16" s="205" t="e">
        <f t="shared" si="17"/>
        <v>#REF!</v>
      </c>
    </row>
    <row r="17" spans="1:40" s="179" customFormat="1" ht="18" customHeight="1">
      <c r="A17" s="64"/>
      <c r="B17" s="76"/>
      <c r="C17" s="78"/>
      <c r="D17" s="75" t="s">
        <v>205</v>
      </c>
      <c r="E17" s="60">
        <v>1</v>
      </c>
      <c r="F17" s="61">
        <f t="shared" si="21"/>
        <v>0.0942507068803016</v>
      </c>
      <c r="G17" s="62">
        <f t="shared" si="22"/>
        <v>0.11248593925759282</v>
      </c>
      <c r="H17" s="282">
        <v>76</v>
      </c>
      <c r="I17" s="61">
        <f t="shared" si="18"/>
        <v>0.5838070364111231</v>
      </c>
      <c r="J17" s="61">
        <f t="shared" si="19"/>
        <v>0.6019325201964201</v>
      </c>
      <c r="K17" s="220">
        <f t="shared" si="20"/>
        <v>76</v>
      </c>
      <c r="L17" s="60" t="s">
        <v>135</v>
      </c>
      <c r="M17" s="61" t="s">
        <v>135</v>
      </c>
      <c r="N17" s="62" t="s">
        <v>135</v>
      </c>
      <c r="P17" s="202">
        <v>6</v>
      </c>
      <c r="Q17" s="191">
        <f t="shared" si="0"/>
        <v>6</v>
      </c>
      <c r="R17" s="191" t="e">
        <f t="shared" si="1"/>
        <v>#REF!</v>
      </c>
      <c r="S17" s="203" t="e">
        <f t="shared" si="2"/>
        <v>#REF!</v>
      </c>
      <c r="T17" s="204">
        <v>266</v>
      </c>
      <c r="U17" s="193">
        <f t="shared" si="3"/>
        <v>266</v>
      </c>
      <c r="V17" s="193" t="e">
        <f t="shared" si="4"/>
        <v>#REF!</v>
      </c>
      <c r="W17" s="203" t="e">
        <f t="shared" si="5"/>
        <v>#REF!</v>
      </c>
      <c r="X17" s="203" t="s">
        <v>135</v>
      </c>
      <c r="Y17" s="195">
        <f t="shared" si="6"/>
        <v>0</v>
      </c>
      <c r="Z17" s="195" t="e">
        <f t="shared" si="7"/>
        <v>#REF!</v>
      </c>
      <c r="AA17" s="205" t="e">
        <f t="shared" si="8"/>
        <v>#REF!</v>
      </c>
      <c r="AC17" s="206" t="e">
        <f t="shared" si="9"/>
        <v>#REF!</v>
      </c>
      <c r="AD17" s="207" t="e">
        <f>#REF!-Q17</f>
        <v>#REF!</v>
      </c>
      <c r="AE17" s="207" t="e">
        <f t="shared" si="10"/>
        <v>#REF!</v>
      </c>
      <c r="AF17" s="203" t="e">
        <f t="shared" si="11"/>
        <v>#REF!</v>
      </c>
      <c r="AG17" s="203" t="e">
        <f t="shared" si="12"/>
        <v>#REF!</v>
      </c>
      <c r="AH17" s="208" t="e">
        <f>#REF!-U17</f>
        <v>#REF!</v>
      </c>
      <c r="AI17" s="208" t="e">
        <f t="shared" si="13"/>
        <v>#REF!</v>
      </c>
      <c r="AJ17" s="203" t="e">
        <f t="shared" si="14"/>
        <v>#REF!</v>
      </c>
      <c r="AK17" s="203" t="e">
        <f t="shared" si="15"/>
        <v>#REF!</v>
      </c>
      <c r="AL17" s="195" t="e">
        <f>#REF!-Y17</f>
        <v>#REF!</v>
      </c>
      <c r="AM17" s="195" t="e">
        <f t="shared" si="16"/>
        <v>#REF!</v>
      </c>
      <c r="AN17" s="205" t="e">
        <f t="shared" si="17"/>
        <v>#REF!</v>
      </c>
    </row>
    <row r="18" spans="1:40" s="179" customFormat="1" ht="18" customHeight="1">
      <c r="A18" s="64"/>
      <c r="B18" s="76"/>
      <c r="C18" s="66" t="s">
        <v>211</v>
      </c>
      <c r="D18" s="59"/>
      <c r="E18" s="60">
        <v>1</v>
      </c>
      <c r="F18" s="61">
        <f t="shared" si="21"/>
        <v>0.0942507068803016</v>
      </c>
      <c r="G18" s="62">
        <f t="shared" si="22"/>
        <v>0.11248593925759282</v>
      </c>
      <c r="H18" s="282">
        <v>67</v>
      </c>
      <c r="I18" s="61">
        <f t="shared" si="18"/>
        <v>0.5146719926255953</v>
      </c>
      <c r="J18" s="61">
        <f t="shared" si="19"/>
        <v>0.5306510375415809</v>
      </c>
      <c r="K18" s="61" t="s">
        <v>135</v>
      </c>
      <c r="L18" s="104" t="s">
        <v>135</v>
      </c>
      <c r="M18" s="61" t="s">
        <v>135</v>
      </c>
      <c r="N18" s="62" t="s">
        <v>135</v>
      </c>
      <c r="P18" s="206" t="s">
        <v>135</v>
      </c>
      <c r="Q18" s="207">
        <f t="shared" si="0"/>
        <v>0</v>
      </c>
      <c r="R18" s="207" t="e">
        <f t="shared" si="1"/>
        <v>#REF!</v>
      </c>
      <c r="S18" s="203" t="e">
        <f t="shared" si="2"/>
        <v>#REF!</v>
      </c>
      <c r="T18" s="203" t="s">
        <v>135</v>
      </c>
      <c r="U18" s="208">
        <f t="shared" si="3"/>
        <v>0</v>
      </c>
      <c r="V18" s="208" t="e">
        <f t="shared" si="4"/>
        <v>#REF!</v>
      </c>
      <c r="W18" s="203" t="e">
        <f t="shared" si="5"/>
        <v>#REF!</v>
      </c>
      <c r="X18" s="203" t="s">
        <v>135</v>
      </c>
      <c r="Y18" s="195">
        <f t="shared" si="6"/>
        <v>0</v>
      </c>
      <c r="Z18" s="195" t="e">
        <f t="shared" si="7"/>
        <v>#REF!</v>
      </c>
      <c r="AA18" s="205" t="e">
        <f t="shared" si="8"/>
        <v>#REF!</v>
      </c>
      <c r="AC18" s="206" t="e">
        <f t="shared" si="9"/>
        <v>#REF!</v>
      </c>
      <c r="AD18" s="207" t="e">
        <f>#REF!-Q18</f>
        <v>#REF!</v>
      </c>
      <c r="AE18" s="207" t="e">
        <f t="shared" si="10"/>
        <v>#REF!</v>
      </c>
      <c r="AF18" s="203" t="e">
        <f t="shared" si="11"/>
        <v>#REF!</v>
      </c>
      <c r="AG18" s="203" t="e">
        <f t="shared" si="12"/>
        <v>#REF!</v>
      </c>
      <c r="AH18" s="208" t="e">
        <f>#REF!-U18</f>
        <v>#REF!</v>
      </c>
      <c r="AI18" s="208" t="e">
        <f t="shared" si="13"/>
        <v>#REF!</v>
      </c>
      <c r="AJ18" s="203" t="e">
        <f t="shared" si="14"/>
        <v>#REF!</v>
      </c>
      <c r="AK18" s="203" t="e">
        <f t="shared" si="15"/>
        <v>#REF!</v>
      </c>
      <c r="AL18" s="195" t="e">
        <f>#REF!-Y18</f>
        <v>#REF!</v>
      </c>
      <c r="AM18" s="195" t="e">
        <f t="shared" si="16"/>
        <v>#REF!</v>
      </c>
      <c r="AN18" s="205" t="e">
        <f t="shared" si="17"/>
        <v>#REF!</v>
      </c>
    </row>
    <row r="19" spans="1:40" s="179" customFormat="1" ht="18" customHeight="1">
      <c r="A19" s="64"/>
      <c r="B19" s="79"/>
      <c r="C19" s="66" t="s">
        <v>205</v>
      </c>
      <c r="D19" s="59"/>
      <c r="E19" s="60" t="s">
        <v>135</v>
      </c>
      <c r="F19" s="61" t="s">
        <v>135</v>
      </c>
      <c r="G19" s="62" t="s">
        <v>135</v>
      </c>
      <c r="H19" s="282" t="s">
        <v>135</v>
      </c>
      <c r="I19" s="61" t="s">
        <v>135</v>
      </c>
      <c r="J19" s="61" t="s">
        <v>135</v>
      </c>
      <c r="K19" s="220" t="s">
        <v>135</v>
      </c>
      <c r="L19" s="60" t="s">
        <v>135</v>
      </c>
      <c r="M19" s="61" t="s">
        <v>135</v>
      </c>
      <c r="N19" s="62" t="s">
        <v>135</v>
      </c>
      <c r="P19" s="202">
        <v>1</v>
      </c>
      <c r="Q19" s="191">
        <f t="shared" si="0"/>
        <v>1</v>
      </c>
      <c r="R19" s="191" t="e">
        <f t="shared" si="1"/>
        <v>#REF!</v>
      </c>
      <c r="S19" s="203" t="e">
        <f t="shared" si="2"/>
        <v>#REF!</v>
      </c>
      <c r="T19" s="204">
        <v>23</v>
      </c>
      <c r="U19" s="193">
        <f t="shared" si="3"/>
        <v>23</v>
      </c>
      <c r="V19" s="193" t="e">
        <f t="shared" si="4"/>
        <v>#REF!</v>
      </c>
      <c r="W19" s="203" t="e">
        <f t="shared" si="5"/>
        <v>#REF!</v>
      </c>
      <c r="X19" s="203" t="s">
        <v>135</v>
      </c>
      <c r="Y19" s="195">
        <f t="shared" si="6"/>
        <v>0</v>
      </c>
      <c r="Z19" s="195" t="e">
        <f t="shared" si="7"/>
        <v>#REF!</v>
      </c>
      <c r="AA19" s="205" t="e">
        <f t="shared" si="8"/>
        <v>#REF!</v>
      </c>
      <c r="AC19" s="206" t="e">
        <f t="shared" si="9"/>
        <v>#REF!</v>
      </c>
      <c r="AD19" s="207" t="e">
        <f>#REF!-Q19</f>
        <v>#REF!</v>
      </c>
      <c r="AE19" s="207" t="e">
        <f t="shared" si="10"/>
        <v>#REF!</v>
      </c>
      <c r="AF19" s="203" t="e">
        <f t="shared" si="11"/>
        <v>#REF!</v>
      </c>
      <c r="AG19" s="203" t="e">
        <f t="shared" si="12"/>
        <v>#REF!</v>
      </c>
      <c r="AH19" s="208" t="e">
        <f>#REF!-U19</f>
        <v>#REF!</v>
      </c>
      <c r="AI19" s="208" t="e">
        <f t="shared" si="13"/>
        <v>#REF!</v>
      </c>
      <c r="AJ19" s="203" t="e">
        <f t="shared" si="14"/>
        <v>#REF!</v>
      </c>
      <c r="AK19" s="203" t="e">
        <f t="shared" si="15"/>
        <v>#REF!</v>
      </c>
      <c r="AL19" s="195" t="e">
        <f>#REF!-Y19</f>
        <v>#REF!</v>
      </c>
      <c r="AM19" s="195" t="e">
        <f t="shared" si="16"/>
        <v>#REF!</v>
      </c>
      <c r="AN19" s="205" t="e">
        <f t="shared" si="17"/>
        <v>#REF!</v>
      </c>
    </row>
    <row r="20" spans="1:40" s="179" customFormat="1" ht="18" customHeight="1">
      <c r="A20" s="64"/>
      <c r="B20" s="66" t="s">
        <v>204</v>
      </c>
      <c r="C20" s="58"/>
      <c r="D20" s="59"/>
      <c r="E20" s="60" t="s">
        <v>135</v>
      </c>
      <c r="F20" s="61" t="s">
        <v>135</v>
      </c>
      <c r="G20" s="62" t="s">
        <v>135</v>
      </c>
      <c r="H20" s="282" t="s">
        <v>135</v>
      </c>
      <c r="I20" s="61" t="s">
        <v>135</v>
      </c>
      <c r="J20" s="61" t="s">
        <v>135</v>
      </c>
      <c r="K20" s="220" t="s">
        <v>135</v>
      </c>
      <c r="L20" s="104" t="s">
        <v>135</v>
      </c>
      <c r="M20" s="61" t="s">
        <v>135</v>
      </c>
      <c r="N20" s="62" t="s">
        <v>135</v>
      </c>
      <c r="P20" s="202">
        <v>7</v>
      </c>
      <c r="Q20" s="191">
        <f t="shared" si="0"/>
        <v>7</v>
      </c>
      <c r="R20" s="191" t="e">
        <f t="shared" si="1"/>
        <v>#REF!</v>
      </c>
      <c r="S20" s="203" t="e">
        <f t="shared" si="2"/>
        <v>#REF!</v>
      </c>
      <c r="T20" s="204">
        <v>273</v>
      </c>
      <c r="U20" s="193">
        <f t="shared" si="3"/>
        <v>273</v>
      </c>
      <c r="V20" s="193" t="e">
        <f t="shared" si="4"/>
        <v>#REF!</v>
      </c>
      <c r="W20" s="203" t="e">
        <f t="shared" si="5"/>
        <v>#REF!</v>
      </c>
      <c r="X20" s="203" t="s">
        <v>135</v>
      </c>
      <c r="Y20" s="195">
        <f t="shared" si="6"/>
        <v>0</v>
      </c>
      <c r="Z20" s="195" t="e">
        <f t="shared" si="7"/>
        <v>#REF!</v>
      </c>
      <c r="AA20" s="205" t="e">
        <f t="shared" si="8"/>
        <v>#REF!</v>
      </c>
      <c r="AC20" s="206" t="e">
        <f t="shared" si="9"/>
        <v>#REF!</v>
      </c>
      <c r="AD20" s="207" t="e">
        <f>#REF!-Q20</f>
        <v>#REF!</v>
      </c>
      <c r="AE20" s="207" t="e">
        <f t="shared" si="10"/>
        <v>#REF!</v>
      </c>
      <c r="AF20" s="203" t="e">
        <f t="shared" si="11"/>
        <v>#REF!</v>
      </c>
      <c r="AG20" s="203" t="e">
        <f t="shared" si="12"/>
        <v>#REF!</v>
      </c>
      <c r="AH20" s="208" t="e">
        <f>#REF!-U20</f>
        <v>#REF!</v>
      </c>
      <c r="AI20" s="208" t="e">
        <f t="shared" si="13"/>
        <v>#REF!</v>
      </c>
      <c r="AJ20" s="203" t="e">
        <f t="shared" si="14"/>
        <v>#REF!</v>
      </c>
      <c r="AK20" s="203" t="e">
        <f t="shared" si="15"/>
        <v>#REF!</v>
      </c>
      <c r="AL20" s="195" t="e">
        <f>#REF!-Y20</f>
        <v>#REF!</v>
      </c>
      <c r="AM20" s="195" t="e">
        <f t="shared" si="16"/>
        <v>#REF!</v>
      </c>
      <c r="AN20" s="205" t="e">
        <f t="shared" si="17"/>
        <v>#REF!</v>
      </c>
    </row>
    <row r="21" spans="1:40" s="179" customFormat="1" ht="18" customHeight="1">
      <c r="A21" s="70"/>
      <c r="B21" s="66" t="s">
        <v>205</v>
      </c>
      <c r="C21" s="58"/>
      <c r="D21" s="59"/>
      <c r="E21" s="60">
        <v>6</v>
      </c>
      <c r="F21" s="61">
        <f t="shared" si="21"/>
        <v>0.5655042412818096</v>
      </c>
      <c r="G21" s="62">
        <f t="shared" si="22"/>
        <v>0.6749156355455568</v>
      </c>
      <c r="H21" s="282">
        <v>85</v>
      </c>
      <c r="I21" s="61">
        <f t="shared" si="18"/>
        <v>0.6529420801966508</v>
      </c>
      <c r="J21" s="61">
        <f t="shared" si="19"/>
        <v>0.6732140028512592</v>
      </c>
      <c r="K21" s="220">
        <f t="shared" si="20"/>
        <v>14.166666666666666</v>
      </c>
      <c r="L21" s="60" t="s">
        <v>135</v>
      </c>
      <c r="M21" s="61" t="s">
        <v>135</v>
      </c>
      <c r="N21" s="62" t="s">
        <v>135</v>
      </c>
      <c r="P21" s="202">
        <v>9</v>
      </c>
      <c r="Q21" s="191">
        <f t="shared" si="0"/>
        <v>9</v>
      </c>
      <c r="R21" s="191" t="e">
        <f t="shared" si="1"/>
        <v>#REF!</v>
      </c>
      <c r="S21" s="203" t="e">
        <f t="shared" si="2"/>
        <v>#REF!</v>
      </c>
      <c r="T21" s="204">
        <v>191</v>
      </c>
      <c r="U21" s="193">
        <f t="shared" si="3"/>
        <v>191</v>
      </c>
      <c r="V21" s="193" t="e">
        <f t="shared" si="4"/>
        <v>#REF!</v>
      </c>
      <c r="W21" s="203" t="e">
        <f t="shared" si="5"/>
        <v>#REF!</v>
      </c>
      <c r="X21" s="203" t="s">
        <v>135</v>
      </c>
      <c r="Y21" s="195">
        <f t="shared" si="6"/>
        <v>0</v>
      </c>
      <c r="Z21" s="195" t="e">
        <f t="shared" si="7"/>
        <v>#REF!</v>
      </c>
      <c r="AA21" s="205" t="e">
        <f t="shared" si="8"/>
        <v>#REF!</v>
      </c>
      <c r="AC21" s="206" t="e">
        <f t="shared" si="9"/>
        <v>#REF!</v>
      </c>
      <c r="AD21" s="207" t="e">
        <f>#REF!-Q21</f>
        <v>#REF!</v>
      </c>
      <c r="AE21" s="207" t="e">
        <f t="shared" si="10"/>
        <v>#REF!</v>
      </c>
      <c r="AF21" s="203" t="e">
        <f t="shared" si="11"/>
        <v>#REF!</v>
      </c>
      <c r="AG21" s="203" t="e">
        <f t="shared" si="12"/>
        <v>#REF!</v>
      </c>
      <c r="AH21" s="208" t="e">
        <f>#REF!-U21</f>
        <v>#REF!</v>
      </c>
      <c r="AI21" s="208" t="e">
        <f t="shared" si="13"/>
        <v>#REF!</v>
      </c>
      <c r="AJ21" s="203" t="e">
        <f t="shared" si="14"/>
        <v>#REF!</v>
      </c>
      <c r="AK21" s="203" t="e">
        <f t="shared" si="15"/>
        <v>#REF!</v>
      </c>
      <c r="AL21" s="195" t="e">
        <f>#REF!-Y21</f>
        <v>#REF!</v>
      </c>
      <c r="AM21" s="195" t="e">
        <f t="shared" si="16"/>
        <v>#REF!</v>
      </c>
      <c r="AN21" s="205" t="e">
        <f t="shared" si="17"/>
        <v>#REF!</v>
      </c>
    </row>
    <row r="22" spans="1:40" s="179" customFormat="1" ht="18" customHeight="1">
      <c r="A22" s="63" t="s">
        <v>212</v>
      </c>
      <c r="B22" s="58" t="s">
        <v>128</v>
      </c>
      <c r="C22" s="58"/>
      <c r="D22" s="59"/>
      <c r="E22" s="60">
        <v>4</v>
      </c>
      <c r="F22" s="61">
        <f t="shared" si="21"/>
        <v>0.3770028275212064</v>
      </c>
      <c r="G22" s="62">
        <f t="shared" si="22"/>
        <v>0.44994375703037126</v>
      </c>
      <c r="H22" s="282">
        <v>211</v>
      </c>
      <c r="I22" s="61">
        <f t="shared" si="18"/>
        <v>1.620832693194039</v>
      </c>
      <c r="J22" s="61">
        <f t="shared" si="19"/>
        <v>1.6711547600190086</v>
      </c>
      <c r="K22" s="220">
        <f t="shared" si="20"/>
        <v>52.75</v>
      </c>
      <c r="L22" s="104" t="s">
        <v>135</v>
      </c>
      <c r="M22" s="61" t="s">
        <v>135</v>
      </c>
      <c r="N22" s="62" t="s">
        <v>135</v>
      </c>
      <c r="P22" s="202">
        <v>17</v>
      </c>
      <c r="Q22" s="191">
        <f t="shared" si="0"/>
        <v>17</v>
      </c>
      <c r="R22" s="191" t="e">
        <f t="shared" si="1"/>
        <v>#REF!</v>
      </c>
      <c r="S22" s="203" t="e">
        <f t="shared" si="2"/>
        <v>#REF!</v>
      </c>
      <c r="T22" s="204">
        <v>834</v>
      </c>
      <c r="U22" s="193">
        <f t="shared" si="3"/>
        <v>834</v>
      </c>
      <c r="V22" s="193" t="e">
        <f t="shared" si="4"/>
        <v>#REF!</v>
      </c>
      <c r="W22" s="203" t="e">
        <f t="shared" si="5"/>
        <v>#REF!</v>
      </c>
      <c r="X22" s="203">
        <v>9</v>
      </c>
      <c r="Y22" s="195">
        <f t="shared" si="6"/>
        <v>9</v>
      </c>
      <c r="Z22" s="195" t="e">
        <f t="shared" si="7"/>
        <v>#REF!</v>
      </c>
      <c r="AA22" s="205" t="e">
        <f t="shared" si="8"/>
        <v>#REF!</v>
      </c>
      <c r="AC22" s="206" t="e">
        <f t="shared" si="9"/>
        <v>#REF!</v>
      </c>
      <c r="AD22" s="207" t="e">
        <f>#REF!-Q22</f>
        <v>#REF!</v>
      </c>
      <c r="AE22" s="207" t="e">
        <f t="shared" si="10"/>
        <v>#REF!</v>
      </c>
      <c r="AF22" s="203" t="e">
        <f t="shared" si="11"/>
        <v>#REF!</v>
      </c>
      <c r="AG22" s="203" t="e">
        <f t="shared" si="12"/>
        <v>#REF!</v>
      </c>
      <c r="AH22" s="208" t="e">
        <f>#REF!-U22</f>
        <v>#REF!</v>
      </c>
      <c r="AI22" s="208" t="e">
        <f t="shared" si="13"/>
        <v>#REF!</v>
      </c>
      <c r="AJ22" s="203" t="e">
        <f t="shared" si="14"/>
        <v>#REF!</v>
      </c>
      <c r="AK22" s="203" t="e">
        <f t="shared" si="15"/>
        <v>#REF!</v>
      </c>
      <c r="AL22" s="195" t="e">
        <f>#REF!-Y22</f>
        <v>#REF!</v>
      </c>
      <c r="AM22" s="195" t="e">
        <f t="shared" si="16"/>
        <v>#REF!</v>
      </c>
      <c r="AN22" s="205" t="e">
        <f t="shared" si="17"/>
        <v>#REF!</v>
      </c>
    </row>
    <row r="23" spans="1:40" s="179" customFormat="1" ht="18" customHeight="1">
      <c r="A23" s="64"/>
      <c r="B23" s="66" t="s">
        <v>200</v>
      </c>
      <c r="C23" s="58"/>
      <c r="D23" s="59"/>
      <c r="E23" s="60">
        <v>4</v>
      </c>
      <c r="F23" s="61">
        <f t="shared" si="21"/>
        <v>0.3770028275212064</v>
      </c>
      <c r="G23" s="62">
        <f t="shared" si="22"/>
        <v>0.44994375703037126</v>
      </c>
      <c r="H23" s="282">
        <v>211</v>
      </c>
      <c r="I23" s="61">
        <f t="shared" si="18"/>
        <v>1.620832693194039</v>
      </c>
      <c r="J23" s="61">
        <f t="shared" si="19"/>
        <v>1.6711547600190086</v>
      </c>
      <c r="K23" s="220">
        <f t="shared" si="20"/>
        <v>52.75</v>
      </c>
      <c r="L23" s="69" t="s">
        <v>135</v>
      </c>
      <c r="M23" s="61" t="s">
        <v>135</v>
      </c>
      <c r="N23" s="62" t="s">
        <v>135</v>
      </c>
      <c r="P23" s="202">
        <v>17</v>
      </c>
      <c r="Q23" s="191">
        <f t="shared" si="0"/>
        <v>17</v>
      </c>
      <c r="R23" s="191" t="e">
        <f t="shared" si="1"/>
        <v>#REF!</v>
      </c>
      <c r="S23" s="203" t="e">
        <f t="shared" si="2"/>
        <v>#REF!</v>
      </c>
      <c r="T23" s="204">
        <v>834</v>
      </c>
      <c r="U23" s="193">
        <f t="shared" si="3"/>
        <v>834</v>
      </c>
      <c r="V23" s="193" t="e">
        <f t="shared" si="4"/>
        <v>#REF!</v>
      </c>
      <c r="W23" s="203" t="e">
        <f t="shared" si="5"/>
        <v>#REF!</v>
      </c>
      <c r="X23" s="203">
        <v>9</v>
      </c>
      <c r="Y23" s="195">
        <f t="shared" si="6"/>
        <v>9</v>
      </c>
      <c r="Z23" s="195" t="e">
        <f t="shared" si="7"/>
        <v>#REF!</v>
      </c>
      <c r="AA23" s="205" t="e">
        <f t="shared" si="8"/>
        <v>#REF!</v>
      </c>
      <c r="AC23" s="206" t="e">
        <f t="shared" si="9"/>
        <v>#REF!</v>
      </c>
      <c r="AD23" s="207" t="e">
        <f>#REF!-Q23</f>
        <v>#REF!</v>
      </c>
      <c r="AE23" s="207" t="e">
        <f t="shared" si="10"/>
        <v>#REF!</v>
      </c>
      <c r="AF23" s="203" t="e">
        <f t="shared" si="11"/>
        <v>#REF!</v>
      </c>
      <c r="AG23" s="203" t="e">
        <f t="shared" si="12"/>
        <v>#REF!</v>
      </c>
      <c r="AH23" s="208" t="e">
        <f>#REF!-U23</f>
        <v>#REF!</v>
      </c>
      <c r="AI23" s="208" t="e">
        <f t="shared" si="13"/>
        <v>#REF!</v>
      </c>
      <c r="AJ23" s="203" t="e">
        <f t="shared" si="14"/>
        <v>#REF!</v>
      </c>
      <c r="AK23" s="203" t="e">
        <f t="shared" si="15"/>
        <v>#REF!</v>
      </c>
      <c r="AL23" s="195" t="e">
        <f>#REF!-Y23</f>
        <v>#REF!</v>
      </c>
      <c r="AM23" s="195" t="e">
        <f t="shared" si="16"/>
        <v>#REF!</v>
      </c>
      <c r="AN23" s="205" t="e">
        <f t="shared" si="17"/>
        <v>#REF!</v>
      </c>
    </row>
    <row r="24" spans="1:40" s="179" customFormat="1" ht="18" customHeight="1">
      <c r="A24" s="64"/>
      <c r="B24" s="66" t="s">
        <v>204</v>
      </c>
      <c r="C24" s="58"/>
      <c r="D24" s="59"/>
      <c r="E24" s="60" t="s">
        <v>135</v>
      </c>
      <c r="F24" s="61" t="s">
        <v>135</v>
      </c>
      <c r="G24" s="62" t="s">
        <v>135</v>
      </c>
      <c r="H24" s="282" t="s">
        <v>135</v>
      </c>
      <c r="I24" s="61" t="s">
        <v>135</v>
      </c>
      <c r="J24" s="61" t="s">
        <v>135</v>
      </c>
      <c r="K24" s="61" t="s">
        <v>135</v>
      </c>
      <c r="L24" s="69" t="s">
        <v>135</v>
      </c>
      <c r="M24" s="61" t="s">
        <v>135</v>
      </c>
      <c r="N24" s="62" t="s">
        <v>135</v>
      </c>
      <c r="P24" s="206" t="s">
        <v>135</v>
      </c>
      <c r="Q24" s="207">
        <f t="shared" si="0"/>
        <v>0</v>
      </c>
      <c r="R24" s="207" t="e">
        <f t="shared" si="1"/>
        <v>#REF!</v>
      </c>
      <c r="S24" s="203" t="e">
        <f t="shared" si="2"/>
        <v>#REF!</v>
      </c>
      <c r="T24" s="203" t="s">
        <v>135</v>
      </c>
      <c r="U24" s="208">
        <f t="shared" si="3"/>
        <v>0</v>
      </c>
      <c r="V24" s="208" t="e">
        <f t="shared" si="4"/>
        <v>#REF!</v>
      </c>
      <c r="W24" s="203" t="e">
        <f t="shared" si="5"/>
        <v>#REF!</v>
      </c>
      <c r="X24" s="203" t="s">
        <v>135</v>
      </c>
      <c r="Y24" s="195">
        <f t="shared" si="6"/>
        <v>0</v>
      </c>
      <c r="Z24" s="195" t="e">
        <f t="shared" si="7"/>
        <v>#REF!</v>
      </c>
      <c r="AA24" s="205" t="e">
        <f t="shared" si="8"/>
        <v>#REF!</v>
      </c>
      <c r="AC24" s="206" t="e">
        <f t="shared" si="9"/>
        <v>#REF!</v>
      </c>
      <c r="AD24" s="207" t="e">
        <f>#REF!-Q24</f>
        <v>#REF!</v>
      </c>
      <c r="AE24" s="207" t="e">
        <f t="shared" si="10"/>
        <v>#REF!</v>
      </c>
      <c r="AF24" s="203" t="e">
        <f t="shared" si="11"/>
        <v>#REF!</v>
      </c>
      <c r="AG24" s="203" t="e">
        <f t="shared" si="12"/>
        <v>#REF!</v>
      </c>
      <c r="AH24" s="208" t="e">
        <f>#REF!-U24</f>
        <v>#REF!</v>
      </c>
      <c r="AI24" s="208" t="e">
        <f t="shared" si="13"/>
        <v>#REF!</v>
      </c>
      <c r="AJ24" s="203" t="e">
        <f t="shared" si="14"/>
        <v>#REF!</v>
      </c>
      <c r="AK24" s="203" t="e">
        <f t="shared" si="15"/>
        <v>#REF!</v>
      </c>
      <c r="AL24" s="195" t="e">
        <f>#REF!-Y24</f>
        <v>#REF!</v>
      </c>
      <c r="AM24" s="195" t="e">
        <f t="shared" si="16"/>
        <v>#REF!</v>
      </c>
      <c r="AN24" s="205" t="e">
        <f t="shared" si="17"/>
        <v>#REF!</v>
      </c>
    </row>
    <row r="25" spans="1:40" s="179" customFormat="1" ht="18" customHeight="1">
      <c r="A25" s="70"/>
      <c r="B25" s="66" t="s">
        <v>205</v>
      </c>
      <c r="C25" s="58"/>
      <c r="D25" s="59"/>
      <c r="E25" s="60" t="s">
        <v>135</v>
      </c>
      <c r="F25" s="61" t="s">
        <v>135</v>
      </c>
      <c r="G25" s="62" t="s">
        <v>135</v>
      </c>
      <c r="H25" s="282" t="s">
        <v>135</v>
      </c>
      <c r="I25" s="61" t="s">
        <v>135</v>
      </c>
      <c r="J25" s="61" t="s">
        <v>135</v>
      </c>
      <c r="K25" s="220" t="s">
        <v>135</v>
      </c>
      <c r="L25" s="60" t="s">
        <v>135</v>
      </c>
      <c r="M25" s="61" t="s">
        <v>135</v>
      </c>
      <c r="N25" s="62" t="s">
        <v>135</v>
      </c>
      <c r="P25" s="206" t="s">
        <v>135</v>
      </c>
      <c r="Q25" s="207">
        <f t="shared" si="0"/>
        <v>0</v>
      </c>
      <c r="R25" s="207" t="e">
        <f t="shared" si="1"/>
        <v>#REF!</v>
      </c>
      <c r="S25" s="203" t="e">
        <f t="shared" si="2"/>
        <v>#REF!</v>
      </c>
      <c r="T25" s="203" t="s">
        <v>135</v>
      </c>
      <c r="U25" s="208">
        <f t="shared" si="3"/>
        <v>0</v>
      </c>
      <c r="V25" s="208" t="e">
        <f t="shared" si="4"/>
        <v>#REF!</v>
      </c>
      <c r="W25" s="203" t="e">
        <f t="shared" si="5"/>
        <v>#REF!</v>
      </c>
      <c r="X25" s="203" t="s">
        <v>135</v>
      </c>
      <c r="Y25" s="195">
        <f t="shared" si="6"/>
        <v>0</v>
      </c>
      <c r="Z25" s="195" t="e">
        <f t="shared" si="7"/>
        <v>#REF!</v>
      </c>
      <c r="AA25" s="205" t="e">
        <f t="shared" si="8"/>
        <v>#REF!</v>
      </c>
      <c r="AC25" s="206" t="e">
        <f t="shared" si="9"/>
        <v>#REF!</v>
      </c>
      <c r="AD25" s="207" t="e">
        <f>#REF!-Q25</f>
        <v>#REF!</v>
      </c>
      <c r="AE25" s="207" t="e">
        <f t="shared" si="10"/>
        <v>#REF!</v>
      </c>
      <c r="AF25" s="203" t="e">
        <f t="shared" si="11"/>
        <v>#REF!</v>
      </c>
      <c r="AG25" s="203" t="e">
        <f t="shared" si="12"/>
        <v>#REF!</v>
      </c>
      <c r="AH25" s="208" t="e">
        <f>#REF!-U25</f>
        <v>#REF!</v>
      </c>
      <c r="AI25" s="208" t="e">
        <f t="shared" si="13"/>
        <v>#REF!</v>
      </c>
      <c r="AJ25" s="203" t="e">
        <f t="shared" si="14"/>
        <v>#REF!</v>
      </c>
      <c r="AK25" s="203" t="e">
        <f t="shared" si="15"/>
        <v>#REF!</v>
      </c>
      <c r="AL25" s="195" t="e">
        <f>#REF!-Y25</f>
        <v>#REF!</v>
      </c>
      <c r="AM25" s="195" t="e">
        <f t="shared" si="16"/>
        <v>#REF!</v>
      </c>
      <c r="AN25" s="205" t="e">
        <f t="shared" si="17"/>
        <v>#REF!</v>
      </c>
    </row>
    <row r="26" spans="1:40" s="179" customFormat="1" ht="18" customHeight="1">
      <c r="A26" s="57" t="s">
        <v>213</v>
      </c>
      <c r="B26" s="58"/>
      <c r="C26" s="58"/>
      <c r="D26" s="59"/>
      <c r="E26" s="60">
        <v>29</v>
      </c>
      <c r="F26" s="61">
        <f t="shared" si="21"/>
        <v>2.7332704995287465</v>
      </c>
      <c r="G26" s="62">
        <f t="shared" si="22"/>
        <v>3.262092238470191</v>
      </c>
      <c r="H26" s="282">
        <v>1719</v>
      </c>
      <c r="I26" s="61">
        <f t="shared" si="18"/>
        <v>13.204793363035797</v>
      </c>
      <c r="J26" s="61">
        <f t="shared" si="19"/>
        <v>13.614763187074292</v>
      </c>
      <c r="K26" s="220">
        <f t="shared" si="20"/>
        <v>59.275862068965516</v>
      </c>
      <c r="L26" s="60" t="s">
        <v>135</v>
      </c>
      <c r="M26" s="61" t="s">
        <v>135</v>
      </c>
      <c r="N26" s="62" t="s">
        <v>135</v>
      </c>
      <c r="P26" s="202">
        <v>97</v>
      </c>
      <c r="Q26" s="191">
        <f t="shared" si="0"/>
        <v>97</v>
      </c>
      <c r="R26" s="191" t="e">
        <f t="shared" si="1"/>
        <v>#REF!</v>
      </c>
      <c r="S26" s="203" t="e">
        <f t="shared" si="2"/>
        <v>#REF!</v>
      </c>
      <c r="T26" s="204">
        <v>3863</v>
      </c>
      <c r="U26" s="193">
        <f t="shared" si="3"/>
        <v>3863</v>
      </c>
      <c r="V26" s="193" t="e">
        <f t="shared" si="4"/>
        <v>#REF!</v>
      </c>
      <c r="W26" s="203" t="e">
        <f t="shared" si="5"/>
        <v>#REF!</v>
      </c>
      <c r="X26" s="203" t="s">
        <v>135</v>
      </c>
      <c r="Y26" s="195">
        <f t="shared" si="6"/>
        <v>0</v>
      </c>
      <c r="Z26" s="195" t="e">
        <f t="shared" si="7"/>
        <v>#REF!</v>
      </c>
      <c r="AA26" s="205" t="e">
        <f t="shared" si="8"/>
        <v>#REF!</v>
      </c>
      <c r="AC26" s="206" t="e">
        <f t="shared" si="9"/>
        <v>#REF!</v>
      </c>
      <c r="AD26" s="207" t="e">
        <f>#REF!-Q26</f>
        <v>#REF!</v>
      </c>
      <c r="AE26" s="207" t="e">
        <f t="shared" si="10"/>
        <v>#REF!</v>
      </c>
      <c r="AF26" s="203" t="e">
        <f t="shared" si="11"/>
        <v>#REF!</v>
      </c>
      <c r="AG26" s="203" t="e">
        <f t="shared" si="12"/>
        <v>#REF!</v>
      </c>
      <c r="AH26" s="208" t="e">
        <f>#REF!-U26</f>
        <v>#REF!</v>
      </c>
      <c r="AI26" s="208" t="e">
        <f t="shared" si="13"/>
        <v>#REF!</v>
      </c>
      <c r="AJ26" s="203" t="e">
        <f t="shared" si="14"/>
        <v>#REF!</v>
      </c>
      <c r="AK26" s="203" t="e">
        <f t="shared" si="15"/>
        <v>#REF!</v>
      </c>
      <c r="AL26" s="195" t="e">
        <f>#REF!-Y26</f>
        <v>#REF!</v>
      </c>
      <c r="AM26" s="195" t="e">
        <f t="shared" si="16"/>
        <v>#REF!</v>
      </c>
      <c r="AN26" s="205" t="e">
        <f t="shared" si="17"/>
        <v>#REF!</v>
      </c>
    </row>
    <row r="27" spans="1:40" s="179" customFormat="1" ht="18" customHeight="1">
      <c r="A27" s="80" t="s">
        <v>214</v>
      </c>
      <c r="B27" s="81"/>
      <c r="C27" s="81"/>
      <c r="D27" s="82"/>
      <c r="E27" s="60">
        <v>580</v>
      </c>
      <c r="F27" s="61">
        <f t="shared" si="21"/>
        <v>54.66540999057493</v>
      </c>
      <c r="G27" s="62">
        <f t="shared" si="22"/>
        <v>65.24184476940383</v>
      </c>
      <c r="H27" s="282">
        <v>7288</v>
      </c>
      <c r="I27" s="61">
        <f t="shared" si="18"/>
        <v>55.98402212321402</v>
      </c>
      <c r="J27" s="61">
        <f t="shared" si="19"/>
        <v>57.72216062094092</v>
      </c>
      <c r="K27" s="220">
        <f t="shared" si="20"/>
        <v>12.565517241379311</v>
      </c>
      <c r="L27" s="104" t="s">
        <v>135</v>
      </c>
      <c r="M27" s="61" t="s">
        <v>135</v>
      </c>
      <c r="N27" s="62" t="s">
        <v>135</v>
      </c>
      <c r="P27" s="202">
        <v>461</v>
      </c>
      <c r="Q27" s="191">
        <f t="shared" si="0"/>
        <v>461</v>
      </c>
      <c r="R27" s="191" t="e">
        <f t="shared" si="1"/>
        <v>#REF!</v>
      </c>
      <c r="S27" s="203" t="e">
        <f t="shared" si="2"/>
        <v>#REF!</v>
      </c>
      <c r="T27" s="204">
        <v>11867</v>
      </c>
      <c r="U27" s="193">
        <f t="shared" si="3"/>
        <v>11867</v>
      </c>
      <c r="V27" s="193" t="e">
        <f t="shared" si="4"/>
        <v>#REF!</v>
      </c>
      <c r="W27" s="203" t="e">
        <f t="shared" si="5"/>
        <v>#REF!</v>
      </c>
      <c r="X27" s="203" t="s">
        <v>135</v>
      </c>
      <c r="Y27" s="195">
        <f t="shared" si="6"/>
        <v>0</v>
      </c>
      <c r="Z27" s="195" t="e">
        <f t="shared" si="7"/>
        <v>#REF!</v>
      </c>
      <c r="AA27" s="205" t="e">
        <f t="shared" si="8"/>
        <v>#REF!</v>
      </c>
      <c r="AC27" s="202" t="e">
        <f t="shared" si="9"/>
        <v>#REF!</v>
      </c>
      <c r="AD27" s="191" t="e">
        <f>#REF!-Q27</f>
        <v>#REF!</v>
      </c>
      <c r="AE27" s="191" t="e">
        <f t="shared" si="10"/>
        <v>#REF!</v>
      </c>
      <c r="AF27" s="204" t="e">
        <f t="shared" si="11"/>
        <v>#REF!</v>
      </c>
      <c r="AG27" s="204" t="e">
        <f t="shared" si="12"/>
        <v>#REF!</v>
      </c>
      <c r="AH27" s="193" t="e">
        <f>#REF!-U27</f>
        <v>#REF!</v>
      </c>
      <c r="AI27" s="193" t="e">
        <f t="shared" si="13"/>
        <v>#REF!</v>
      </c>
      <c r="AJ27" s="204" t="e">
        <f t="shared" si="14"/>
        <v>#REF!</v>
      </c>
      <c r="AK27" s="203" t="e">
        <f t="shared" si="15"/>
        <v>#REF!</v>
      </c>
      <c r="AL27" s="195" t="e">
        <f>#REF!-Y27</f>
        <v>#REF!</v>
      </c>
      <c r="AM27" s="195" t="e">
        <f t="shared" si="16"/>
        <v>#REF!</v>
      </c>
      <c r="AN27" s="205" t="e">
        <f t="shared" si="17"/>
        <v>#REF!</v>
      </c>
    </row>
    <row r="28" spans="1:40" s="179" customFormat="1" ht="18" customHeight="1">
      <c r="A28" s="57" t="s">
        <v>215</v>
      </c>
      <c r="B28" s="58"/>
      <c r="C28" s="58"/>
      <c r="D28" s="59"/>
      <c r="E28" s="60">
        <v>50</v>
      </c>
      <c r="F28" s="61">
        <f t="shared" si="21"/>
        <v>4.71253534401508</v>
      </c>
      <c r="G28" s="62">
        <f t="shared" si="22"/>
        <v>5.62429696287964</v>
      </c>
      <c r="H28" s="282">
        <v>61</v>
      </c>
      <c r="I28" s="61">
        <f t="shared" si="18"/>
        <v>0.4685819634352435</v>
      </c>
      <c r="J28" s="61">
        <f t="shared" si="19"/>
        <v>0.4831300491050214</v>
      </c>
      <c r="K28" s="220">
        <f t="shared" si="20"/>
        <v>1.22</v>
      </c>
      <c r="L28" s="69" t="s">
        <v>135</v>
      </c>
      <c r="M28" s="61" t="s">
        <v>135</v>
      </c>
      <c r="N28" s="62" t="s">
        <v>135</v>
      </c>
      <c r="P28" s="202">
        <v>4</v>
      </c>
      <c r="Q28" s="191">
        <f t="shared" si="0"/>
        <v>4</v>
      </c>
      <c r="R28" s="191" t="e">
        <f t="shared" si="1"/>
        <v>#REF!</v>
      </c>
      <c r="S28" s="203" t="e">
        <f t="shared" si="2"/>
        <v>#REF!</v>
      </c>
      <c r="T28" s="204">
        <v>44</v>
      </c>
      <c r="U28" s="193">
        <f t="shared" si="3"/>
        <v>44</v>
      </c>
      <c r="V28" s="193" t="e">
        <f t="shared" si="4"/>
        <v>#REF!</v>
      </c>
      <c r="W28" s="203" t="e">
        <f t="shared" si="5"/>
        <v>#REF!</v>
      </c>
      <c r="X28" s="203" t="s">
        <v>135</v>
      </c>
      <c r="Y28" s="195">
        <f t="shared" si="6"/>
        <v>0</v>
      </c>
      <c r="Z28" s="195" t="e">
        <f t="shared" si="7"/>
        <v>#REF!</v>
      </c>
      <c r="AA28" s="205" t="e">
        <f t="shared" si="8"/>
        <v>#REF!</v>
      </c>
      <c r="AC28" s="202" t="e">
        <f t="shared" si="9"/>
        <v>#REF!</v>
      </c>
      <c r="AD28" s="191" t="e">
        <f>#REF!-Q28</f>
        <v>#REF!</v>
      </c>
      <c r="AE28" s="191" t="e">
        <f t="shared" si="10"/>
        <v>#REF!</v>
      </c>
      <c r="AF28" s="204" t="e">
        <f t="shared" si="11"/>
        <v>#REF!</v>
      </c>
      <c r="AG28" s="204" t="e">
        <f t="shared" si="12"/>
        <v>#REF!</v>
      </c>
      <c r="AH28" s="193" t="e">
        <f>#REF!-U28</f>
        <v>#REF!</v>
      </c>
      <c r="AI28" s="193" t="e">
        <f t="shared" si="13"/>
        <v>#REF!</v>
      </c>
      <c r="AJ28" s="204" t="e">
        <f t="shared" si="14"/>
        <v>#REF!</v>
      </c>
      <c r="AK28" s="203" t="e">
        <f t="shared" si="15"/>
        <v>#REF!</v>
      </c>
      <c r="AL28" s="195" t="e">
        <f>#REF!-Y28</f>
        <v>#REF!</v>
      </c>
      <c r="AM28" s="195" t="e">
        <f t="shared" si="16"/>
        <v>#REF!</v>
      </c>
      <c r="AN28" s="205" t="e">
        <f t="shared" si="17"/>
        <v>#REF!</v>
      </c>
    </row>
    <row r="29" spans="1:40" s="179" customFormat="1" ht="18" customHeight="1">
      <c r="A29" s="80" t="s">
        <v>216</v>
      </c>
      <c r="B29" s="81"/>
      <c r="C29" s="81"/>
      <c r="D29" s="82"/>
      <c r="E29" s="60">
        <v>13</v>
      </c>
      <c r="F29" s="61">
        <f t="shared" si="21"/>
        <v>1.2252591894439209</v>
      </c>
      <c r="G29" s="62">
        <f t="shared" si="22"/>
        <v>1.4623172103487065</v>
      </c>
      <c r="H29" s="282">
        <v>871</v>
      </c>
      <c r="I29" s="61">
        <f t="shared" si="18"/>
        <v>6.69073590413274</v>
      </c>
      <c r="J29" s="61">
        <f t="shared" si="19"/>
        <v>6.8984634880405515</v>
      </c>
      <c r="K29" s="220">
        <f t="shared" si="20"/>
        <v>67</v>
      </c>
      <c r="L29" s="69" t="s">
        <v>135</v>
      </c>
      <c r="M29" s="61" t="s">
        <v>135</v>
      </c>
      <c r="N29" s="62" t="s">
        <v>135</v>
      </c>
      <c r="P29" s="202">
        <v>11</v>
      </c>
      <c r="Q29" s="191">
        <f t="shared" si="0"/>
        <v>11</v>
      </c>
      <c r="R29" s="191" t="e">
        <f t="shared" si="1"/>
        <v>#REF!</v>
      </c>
      <c r="S29" s="203" t="e">
        <f t="shared" si="2"/>
        <v>#REF!</v>
      </c>
      <c r="T29" s="204">
        <v>1066</v>
      </c>
      <c r="U29" s="193">
        <f t="shared" si="3"/>
        <v>1066</v>
      </c>
      <c r="V29" s="193" t="e">
        <f t="shared" si="4"/>
        <v>#REF!</v>
      </c>
      <c r="W29" s="203" t="e">
        <f t="shared" si="5"/>
        <v>#REF!</v>
      </c>
      <c r="X29" s="203" t="s">
        <v>135</v>
      </c>
      <c r="Y29" s="195">
        <f t="shared" si="6"/>
        <v>0</v>
      </c>
      <c r="Z29" s="195" t="e">
        <f t="shared" si="7"/>
        <v>#REF!</v>
      </c>
      <c r="AA29" s="205" t="e">
        <f t="shared" si="8"/>
        <v>#REF!</v>
      </c>
      <c r="AC29" s="206" t="e">
        <f t="shared" si="9"/>
        <v>#REF!</v>
      </c>
      <c r="AD29" s="207" t="e">
        <f>#REF!-Q29</f>
        <v>#REF!</v>
      </c>
      <c r="AE29" s="207" t="e">
        <f t="shared" si="10"/>
        <v>#REF!</v>
      </c>
      <c r="AF29" s="203" t="e">
        <f t="shared" si="11"/>
        <v>#REF!</v>
      </c>
      <c r="AG29" s="203" t="e">
        <f t="shared" si="12"/>
        <v>#REF!</v>
      </c>
      <c r="AH29" s="208" t="e">
        <f>#REF!-U29</f>
        <v>#REF!</v>
      </c>
      <c r="AI29" s="208" t="e">
        <f t="shared" si="13"/>
        <v>#REF!</v>
      </c>
      <c r="AJ29" s="203" t="e">
        <f t="shared" si="14"/>
        <v>#REF!</v>
      </c>
      <c r="AK29" s="203" t="e">
        <f t="shared" si="15"/>
        <v>#REF!</v>
      </c>
      <c r="AL29" s="195" t="e">
        <f>#REF!-Y29</f>
        <v>#REF!</v>
      </c>
      <c r="AM29" s="195" t="e">
        <f t="shared" si="16"/>
        <v>#REF!</v>
      </c>
      <c r="AN29" s="205" t="e">
        <f t="shared" si="17"/>
        <v>#REF!</v>
      </c>
    </row>
    <row r="30" spans="1:40" s="179" customFormat="1" ht="18" customHeight="1">
      <c r="A30" s="57" t="s">
        <v>217</v>
      </c>
      <c r="B30" s="58"/>
      <c r="C30" s="58"/>
      <c r="D30" s="59"/>
      <c r="E30" s="60">
        <v>19</v>
      </c>
      <c r="F30" s="61">
        <f t="shared" si="21"/>
        <v>1.7907634307257305</v>
      </c>
      <c r="G30" s="62">
        <f t="shared" si="22"/>
        <v>2.1372328458942635</v>
      </c>
      <c r="H30" s="282">
        <v>868</v>
      </c>
      <c r="I30" s="61">
        <f t="shared" si="18"/>
        <v>6.667690889537563</v>
      </c>
      <c r="J30" s="61">
        <f t="shared" si="19"/>
        <v>6.874702993822271</v>
      </c>
      <c r="K30" s="220">
        <f>H30/E30</f>
        <v>45.68421052631579</v>
      </c>
      <c r="L30" s="69">
        <v>1</v>
      </c>
      <c r="M30" s="61">
        <f>L30/L4*100</f>
        <v>25</v>
      </c>
      <c r="N30" s="62">
        <f>L30/L5*100</f>
        <v>25</v>
      </c>
      <c r="P30" s="202">
        <v>50</v>
      </c>
      <c r="Q30" s="191">
        <f t="shared" si="0"/>
        <v>50</v>
      </c>
      <c r="R30" s="191" t="e">
        <f t="shared" si="1"/>
        <v>#REF!</v>
      </c>
      <c r="S30" s="203" t="e">
        <f t="shared" si="2"/>
        <v>#REF!</v>
      </c>
      <c r="T30" s="204">
        <v>4485</v>
      </c>
      <c r="U30" s="193">
        <f t="shared" si="3"/>
        <v>4485</v>
      </c>
      <c r="V30" s="193" t="e">
        <f t="shared" si="4"/>
        <v>#REF!</v>
      </c>
      <c r="W30" s="203" t="e">
        <f t="shared" si="5"/>
        <v>#REF!</v>
      </c>
      <c r="X30" s="203" t="s">
        <v>135</v>
      </c>
      <c r="Y30" s="195">
        <f t="shared" si="6"/>
        <v>0</v>
      </c>
      <c r="Z30" s="195" t="e">
        <f t="shared" si="7"/>
        <v>#REF!</v>
      </c>
      <c r="AA30" s="205" t="e">
        <f t="shared" si="8"/>
        <v>#REF!</v>
      </c>
      <c r="AC30" s="206" t="e">
        <f t="shared" si="9"/>
        <v>#REF!</v>
      </c>
      <c r="AD30" s="207" t="e">
        <f>#REF!-Q30</f>
        <v>#REF!</v>
      </c>
      <c r="AE30" s="207" t="e">
        <f t="shared" si="10"/>
        <v>#REF!</v>
      </c>
      <c r="AF30" s="203" t="e">
        <f t="shared" si="11"/>
        <v>#REF!</v>
      </c>
      <c r="AG30" s="203" t="e">
        <f t="shared" si="12"/>
        <v>#REF!</v>
      </c>
      <c r="AH30" s="208" t="e">
        <f>#REF!-U30</f>
        <v>#REF!</v>
      </c>
      <c r="AI30" s="208" t="e">
        <f t="shared" si="13"/>
        <v>#REF!</v>
      </c>
      <c r="AJ30" s="203" t="e">
        <f t="shared" si="14"/>
        <v>#REF!</v>
      </c>
      <c r="AK30" s="203" t="e">
        <f t="shared" si="15"/>
        <v>#REF!</v>
      </c>
      <c r="AL30" s="195" t="e">
        <f>#REF!-Y30</f>
        <v>#REF!</v>
      </c>
      <c r="AM30" s="195" t="e">
        <f t="shared" si="16"/>
        <v>#REF!</v>
      </c>
      <c r="AN30" s="205" t="e">
        <f t="shared" si="17"/>
        <v>#REF!</v>
      </c>
    </row>
    <row r="31" spans="1:40" s="179" customFormat="1" ht="18" customHeight="1">
      <c r="A31" s="80" t="s">
        <v>218</v>
      </c>
      <c r="B31" s="81"/>
      <c r="C31" s="81"/>
      <c r="D31" s="82"/>
      <c r="E31" s="60">
        <v>1</v>
      </c>
      <c r="F31" s="61">
        <f t="shared" si="21"/>
        <v>0.0942507068803016</v>
      </c>
      <c r="G31" s="62">
        <f t="shared" si="22"/>
        <v>0.11248593925759282</v>
      </c>
      <c r="H31" s="282">
        <v>2</v>
      </c>
      <c r="I31" s="61">
        <f t="shared" si="18"/>
        <v>0.015363343063450607</v>
      </c>
      <c r="J31" s="61">
        <f t="shared" si="19"/>
        <v>0.015840329478853162</v>
      </c>
      <c r="K31" s="220">
        <f t="shared" si="20"/>
        <v>2</v>
      </c>
      <c r="L31" s="69" t="s">
        <v>135</v>
      </c>
      <c r="M31" s="61" t="s">
        <v>135</v>
      </c>
      <c r="N31" s="62" t="s">
        <v>135</v>
      </c>
      <c r="P31" s="202">
        <v>4</v>
      </c>
      <c r="Q31" s="191">
        <f t="shared" si="0"/>
        <v>4</v>
      </c>
      <c r="R31" s="191" t="e">
        <f t="shared" si="1"/>
        <v>#REF!</v>
      </c>
      <c r="S31" s="203" t="e">
        <f t="shared" si="2"/>
        <v>#REF!</v>
      </c>
      <c r="T31" s="204">
        <v>18</v>
      </c>
      <c r="U31" s="193">
        <f t="shared" si="3"/>
        <v>18</v>
      </c>
      <c r="V31" s="193" t="e">
        <f t="shared" si="4"/>
        <v>#REF!</v>
      </c>
      <c r="W31" s="203" t="e">
        <f t="shared" si="5"/>
        <v>#REF!</v>
      </c>
      <c r="X31" s="203" t="s">
        <v>135</v>
      </c>
      <c r="Y31" s="195">
        <f t="shared" si="6"/>
        <v>0</v>
      </c>
      <c r="Z31" s="195" t="e">
        <f t="shared" si="7"/>
        <v>#REF!</v>
      </c>
      <c r="AA31" s="205" t="e">
        <f t="shared" si="8"/>
        <v>#REF!</v>
      </c>
      <c r="AC31" s="206" t="e">
        <f t="shared" si="9"/>
        <v>#REF!</v>
      </c>
      <c r="AD31" s="207" t="e">
        <f>#REF!-Q31</f>
        <v>#REF!</v>
      </c>
      <c r="AE31" s="207" t="e">
        <f t="shared" si="10"/>
        <v>#REF!</v>
      </c>
      <c r="AF31" s="203" t="e">
        <f t="shared" si="11"/>
        <v>#REF!</v>
      </c>
      <c r="AG31" s="203" t="e">
        <f t="shared" si="12"/>
        <v>#REF!</v>
      </c>
      <c r="AH31" s="208" t="e">
        <f>#REF!-U31</f>
        <v>#REF!</v>
      </c>
      <c r="AI31" s="208" t="e">
        <f t="shared" si="13"/>
        <v>#REF!</v>
      </c>
      <c r="AJ31" s="203" t="e">
        <f t="shared" si="14"/>
        <v>#REF!</v>
      </c>
      <c r="AK31" s="203" t="e">
        <f t="shared" si="15"/>
        <v>#REF!</v>
      </c>
      <c r="AL31" s="195" t="e">
        <f>#REF!-Y31</f>
        <v>#REF!</v>
      </c>
      <c r="AM31" s="195" t="e">
        <f t="shared" si="16"/>
        <v>#REF!</v>
      </c>
      <c r="AN31" s="205" t="e">
        <f t="shared" si="17"/>
        <v>#REF!</v>
      </c>
    </row>
    <row r="32" spans="1:40" s="179" customFormat="1" ht="18" customHeight="1">
      <c r="A32" s="57" t="s">
        <v>205</v>
      </c>
      <c r="B32" s="58"/>
      <c r="C32" s="58"/>
      <c r="D32" s="59"/>
      <c r="E32" s="60">
        <v>11</v>
      </c>
      <c r="F32" s="61">
        <f t="shared" si="21"/>
        <v>1.0367577756833177</v>
      </c>
      <c r="G32" s="62">
        <f t="shared" si="22"/>
        <v>1.2373453318335208</v>
      </c>
      <c r="H32" s="282">
        <v>199</v>
      </c>
      <c r="I32" s="61">
        <f t="shared" si="18"/>
        <v>1.5286526348133354</v>
      </c>
      <c r="J32" s="61">
        <f t="shared" si="19"/>
        <v>1.5761127831458894</v>
      </c>
      <c r="K32" s="220">
        <f>H32/E32</f>
        <v>18.09090909090909</v>
      </c>
      <c r="L32" s="69" t="s">
        <v>135</v>
      </c>
      <c r="M32" s="222" t="s">
        <v>135</v>
      </c>
      <c r="N32" s="223" t="s">
        <v>135</v>
      </c>
      <c r="P32" s="202">
        <v>20</v>
      </c>
      <c r="Q32" s="191">
        <f t="shared" si="0"/>
        <v>20</v>
      </c>
      <c r="R32" s="191" t="e">
        <f t="shared" si="1"/>
        <v>#REF!</v>
      </c>
      <c r="S32" s="203" t="e">
        <f t="shared" si="2"/>
        <v>#REF!</v>
      </c>
      <c r="T32" s="204">
        <v>436</v>
      </c>
      <c r="U32" s="193">
        <f t="shared" si="3"/>
        <v>436</v>
      </c>
      <c r="V32" s="193" t="e">
        <f t="shared" si="4"/>
        <v>#REF!</v>
      </c>
      <c r="W32" s="203" t="e">
        <f t="shared" si="5"/>
        <v>#REF!</v>
      </c>
      <c r="X32" s="203" t="s">
        <v>135</v>
      </c>
      <c r="Y32" s="195">
        <f t="shared" si="6"/>
        <v>0</v>
      </c>
      <c r="Z32" s="195" t="e">
        <f t="shared" si="7"/>
        <v>#REF!</v>
      </c>
      <c r="AA32" s="205" t="e">
        <f t="shared" si="8"/>
        <v>#REF!</v>
      </c>
      <c r="AC32" s="202" t="e">
        <f t="shared" si="9"/>
        <v>#REF!</v>
      </c>
      <c r="AD32" s="191" t="e">
        <f>#REF!-Q32</f>
        <v>#REF!</v>
      </c>
      <c r="AE32" s="191" t="e">
        <f t="shared" si="10"/>
        <v>#REF!</v>
      </c>
      <c r="AF32" s="204" t="e">
        <f t="shared" si="11"/>
        <v>#REF!</v>
      </c>
      <c r="AG32" s="204" t="e">
        <f t="shared" si="12"/>
        <v>#REF!</v>
      </c>
      <c r="AH32" s="193" t="e">
        <f>#REF!-U32</f>
        <v>#REF!</v>
      </c>
      <c r="AI32" s="193" t="e">
        <f t="shared" si="13"/>
        <v>#REF!</v>
      </c>
      <c r="AJ32" s="204" t="e">
        <f t="shared" si="14"/>
        <v>#REF!</v>
      </c>
      <c r="AK32" s="203" t="e">
        <f t="shared" si="15"/>
        <v>#REF!</v>
      </c>
      <c r="AL32" s="195" t="e">
        <f>#REF!-Y32</f>
        <v>#REF!</v>
      </c>
      <c r="AM32" s="195" t="e">
        <f t="shared" si="16"/>
        <v>#REF!</v>
      </c>
      <c r="AN32" s="205" t="e">
        <f t="shared" si="17"/>
        <v>#REF!</v>
      </c>
    </row>
    <row r="33" spans="1:40" s="179" customFormat="1" ht="18" customHeight="1" thickBot="1">
      <c r="A33" s="83" t="s">
        <v>219</v>
      </c>
      <c r="B33" s="84"/>
      <c r="C33" s="84"/>
      <c r="D33" s="85"/>
      <c r="E33" s="209">
        <v>162</v>
      </c>
      <c r="F33" s="86">
        <f t="shared" si="21"/>
        <v>15.268614514608862</v>
      </c>
      <c r="G33" s="87">
        <f t="shared" si="22"/>
        <v>18.222722159730033</v>
      </c>
      <c r="H33" s="289">
        <v>392</v>
      </c>
      <c r="I33" s="86">
        <f t="shared" si="18"/>
        <v>3.011215240436319</v>
      </c>
      <c r="J33" s="86">
        <f t="shared" si="19"/>
        <v>3.1047045778552196</v>
      </c>
      <c r="K33" s="221">
        <f>H33/E33</f>
        <v>2.419753086419753</v>
      </c>
      <c r="L33" s="209" t="s">
        <v>135</v>
      </c>
      <c r="M33" s="86" t="s">
        <v>135</v>
      </c>
      <c r="N33" s="87" t="s">
        <v>135</v>
      </c>
      <c r="P33" s="210">
        <v>115</v>
      </c>
      <c r="Q33" s="199">
        <f t="shared" si="0"/>
        <v>115</v>
      </c>
      <c r="R33" s="199" t="e">
        <f t="shared" si="1"/>
        <v>#REF!</v>
      </c>
      <c r="S33" s="211" t="e">
        <f t="shared" si="2"/>
        <v>#REF!</v>
      </c>
      <c r="T33" s="212">
        <v>1191</v>
      </c>
      <c r="U33" s="200">
        <f t="shared" si="3"/>
        <v>1191</v>
      </c>
      <c r="V33" s="200" t="e">
        <f t="shared" si="4"/>
        <v>#REF!</v>
      </c>
      <c r="W33" s="211" t="e">
        <f t="shared" si="5"/>
        <v>#REF!</v>
      </c>
      <c r="X33" s="211" t="s">
        <v>135</v>
      </c>
      <c r="Y33" s="201">
        <f t="shared" si="6"/>
        <v>0</v>
      </c>
      <c r="Z33" s="201" t="e">
        <f t="shared" si="7"/>
        <v>#REF!</v>
      </c>
      <c r="AA33" s="213" t="e">
        <f t="shared" si="8"/>
        <v>#REF!</v>
      </c>
      <c r="AC33" s="210" t="e">
        <f t="shared" si="9"/>
        <v>#REF!</v>
      </c>
      <c r="AD33" s="199" t="e">
        <f>#REF!-Q33</f>
        <v>#REF!</v>
      </c>
      <c r="AE33" s="199" t="e">
        <f t="shared" si="10"/>
        <v>#REF!</v>
      </c>
      <c r="AF33" s="212" t="e">
        <f t="shared" si="11"/>
        <v>#REF!</v>
      </c>
      <c r="AG33" s="212" t="e">
        <f t="shared" si="12"/>
        <v>#REF!</v>
      </c>
      <c r="AH33" s="200" t="e">
        <f>#REF!-U33</f>
        <v>#REF!</v>
      </c>
      <c r="AI33" s="200" t="e">
        <f t="shared" si="13"/>
        <v>#REF!</v>
      </c>
      <c r="AJ33" s="212" t="e">
        <f t="shared" si="14"/>
        <v>#REF!</v>
      </c>
      <c r="AK33" s="211" t="e">
        <f t="shared" si="15"/>
        <v>#REF!</v>
      </c>
      <c r="AL33" s="201" t="e">
        <f>#REF!-Y33</f>
        <v>#REF!</v>
      </c>
      <c r="AM33" s="201" t="e">
        <f t="shared" si="16"/>
        <v>#REF!</v>
      </c>
      <c r="AN33" s="213" t="e">
        <f t="shared" si="17"/>
        <v>#REF!</v>
      </c>
    </row>
    <row r="34" spans="8:27" s="179" customFormat="1" ht="18" customHeight="1">
      <c r="H34" s="81"/>
      <c r="L34" s="214"/>
      <c r="X34" s="214"/>
      <c r="Y34" s="214"/>
      <c r="Z34" s="214"/>
      <c r="AA34" s="214"/>
    </row>
    <row r="35" spans="12:27" s="179" customFormat="1" ht="18" customHeight="1">
      <c r="L35" s="214"/>
      <c r="X35" s="214"/>
      <c r="Y35" s="214"/>
      <c r="Z35" s="214"/>
      <c r="AA35" s="214"/>
    </row>
    <row r="36" spans="12:27" s="179" customFormat="1" ht="18" customHeight="1">
      <c r="L36" s="214"/>
      <c r="X36" s="214"/>
      <c r="Y36" s="214"/>
      <c r="Z36" s="214"/>
      <c r="AA36" s="214"/>
    </row>
    <row r="37" spans="12:27" s="179" customFormat="1" ht="18" customHeight="1">
      <c r="L37" s="214"/>
      <c r="X37" s="214"/>
      <c r="Y37" s="214"/>
      <c r="Z37" s="214"/>
      <c r="AA37" s="214"/>
    </row>
    <row r="38" spans="12:27" s="179" customFormat="1" ht="18" customHeight="1">
      <c r="L38" s="214"/>
      <c r="X38" s="214"/>
      <c r="Y38" s="214"/>
      <c r="Z38" s="214"/>
      <c r="AA38" s="214"/>
    </row>
    <row r="39" spans="12:27" s="179" customFormat="1" ht="18" customHeight="1">
      <c r="L39" s="214"/>
      <c r="X39" s="214"/>
      <c r="Y39" s="214"/>
      <c r="Z39" s="214"/>
      <c r="AA39" s="214"/>
    </row>
    <row r="40" spans="12:27" s="179" customFormat="1" ht="18" customHeight="1">
      <c r="L40" s="214"/>
      <c r="X40" s="214"/>
      <c r="Y40" s="214"/>
      <c r="Z40" s="214"/>
      <c r="AA40" s="214"/>
    </row>
    <row r="41" spans="12:27" s="179" customFormat="1" ht="18" customHeight="1">
      <c r="L41" s="214"/>
      <c r="X41" s="214"/>
      <c r="Y41" s="214"/>
      <c r="Z41" s="214"/>
      <c r="AA41" s="214"/>
    </row>
    <row r="42" spans="12:27" s="179" customFormat="1" ht="18" customHeight="1">
      <c r="L42" s="214"/>
      <c r="X42" s="214"/>
      <c r="Y42" s="214"/>
      <c r="Z42" s="214"/>
      <c r="AA42" s="214"/>
    </row>
    <row r="43" spans="12:27" s="179" customFormat="1" ht="18" customHeight="1">
      <c r="L43" s="214"/>
      <c r="X43" s="214"/>
      <c r="Y43" s="214"/>
      <c r="Z43" s="214"/>
      <c r="AA43" s="214"/>
    </row>
    <row r="44" spans="12:27" s="179" customFormat="1" ht="18" customHeight="1">
      <c r="L44" s="214"/>
      <c r="X44" s="214"/>
      <c r="Y44" s="214"/>
      <c r="Z44" s="214"/>
      <c r="AA44" s="214"/>
    </row>
    <row r="45" spans="12:27" s="179" customFormat="1" ht="18" customHeight="1">
      <c r="L45" s="214"/>
      <c r="X45" s="214"/>
      <c r="Y45" s="214"/>
      <c r="Z45" s="214"/>
      <c r="AA45" s="214"/>
    </row>
    <row r="46" spans="12:27" s="179" customFormat="1" ht="18" customHeight="1">
      <c r="L46" s="214"/>
      <c r="X46" s="214"/>
      <c r="Y46" s="214"/>
      <c r="Z46" s="214"/>
      <c r="AA46" s="214"/>
    </row>
    <row r="47" spans="12:27" s="179" customFormat="1" ht="18" customHeight="1">
      <c r="L47" s="214"/>
      <c r="X47" s="214"/>
      <c r="Y47" s="214"/>
      <c r="Z47" s="214"/>
      <c r="AA47" s="214"/>
    </row>
    <row r="48" spans="12:27" s="179" customFormat="1" ht="18" customHeight="1">
      <c r="L48" s="214"/>
      <c r="X48" s="214"/>
      <c r="Y48" s="214"/>
      <c r="Z48" s="214"/>
      <c r="AA48" s="214"/>
    </row>
    <row r="49" spans="12:27" s="179" customFormat="1" ht="18" customHeight="1">
      <c r="L49" s="214"/>
      <c r="X49" s="214"/>
      <c r="Y49" s="214"/>
      <c r="Z49" s="214"/>
      <c r="AA49" s="214"/>
    </row>
    <row r="50" spans="12:27" s="179" customFormat="1" ht="18" customHeight="1">
      <c r="L50" s="214"/>
      <c r="X50" s="214"/>
      <c r="Y50" s="214"/>
      <c r="Z50" s="214"/>
      <c r="AA50" s="214"/>
    </row>
    <row r="51" spans="12:27" s="179" customFormat="1" ht="18" customHeight="1">
      <c r="L51" s="214"/>
      <c r="X51" s="214"/>
      <c r="Y51" s="214"/>
      <c r="Z51" s="214"/>
      <c r="AA51" s="214"/>
    </row>
    <row r="52" spans="12:27" s="179" customFormat="1" ht="18" customHeight="1">
      <c r="L52" s="214"/>
      <c r="X52" s="214"/>
      <c r="Y52" s="214"/>
      <c r="Z52" s="214"/>
      <c r="AA52" s="214"/>
    </row>
    <row r="53" spans="12:27" s="179" customFormat="1" ht="18" customHeight="1">
      <c r="L53" s="214"/>
      <c r="X53" s="214"/>
      <c r="Y53" s="214"/>
      <c r="Z53" s="214"/>
      <c r="AA53" s="214"/>
    </row>
    <row r="54" spans="12:27" s="179" customFormat="1" ht="18" customHeight="1">
      <c r="L54" s="214"/>
      <c r="X54" s="214"/>
      <c r="Y54" s="214"/>
      <c r="Z54" s="214"/>
      <c r="AA54" s="214"/>
    </row>
    <row r="55" spans="12:27" s="179" customFormat="1" ht="18" customHeight="1">
      <c r="L55" s="214"/>
      <c r="X55" s="214"/>
      <c r="Y55" s="214"/>
      <c r="Z55" s="214"/>
      <c r="AA55" s="214"/>
    </row>
    <row r="56" spans="12:27" s="179" customFormat="1" ht="18" customHeight="1">
      <c r="L56" s="214"/>
      <c r="X56" s="214"/>
      <c r="Y56" s="214"/>
      <c r="Z56" s="214"/>
      <c r="AA56" s="214"/>
    </row>
    <row r="57" spans="12:27" s="179" customFormat="1" ht="18" customHeight="1">
      <c r="L57" s="214"/>
      <c r="X57" s="214"/>
      <c r="Y57" s="214"/>
      <c r="Z57" s="214"/>
      <c r="AA57" s="214"/>
    </row>
    <row r="58" spans="12:27" s="179" customFormat="1" ht="18" customHeight="1">
      <c r="L58" s="214"/>
      <c r="X58" s="214"/>
      <c r="Y58" s="214"/>
      <c r="Z58" s="214"/>
      <c r="AA58" s="214"/>
    </row>
    <row r="59" spans="12:27" s="179" customFormat="1" ht="18" customHeight="1">
      <c r="L59" s="214"/>
      <c r="X59" s="214"/>
      <c r="Y59" s="214"/>
      <c r="Z59" s="214"/>
      <c r="AA59" s="214"/>
    </row>
    <row r="60" spans="12:27" s="179" customFormat="1" ht="18" customHeight="1">
      <c r="L60" s="214"/>
      <c r="X60" s="214"/>
      <c r="Y60" s="214"/>
      <c r="Z60" s="214"/>
      <c r="AA60" s="214"/>
    </row>
    <row r="61" spans="12:27" s="179" customFormat="1" ht="18" customHeight="1">
      <c r="L61" s="214"/>
      <c r="X61" s="214"/>
      <c r="Y61" s="214"/>
      <c r="Z61" s="214"/>
      <c r="AA61" s="214"/>
    </row>
    <row r="62" spans="12:27" s="179" customFormat="1" ht="18" customHeight="1">
      <c r="L62" s="214"/>
      <c r="X62" s="214"/>
      <c r="Y62" s="214"/>
      <c r="Z62" s="214"/>
      <c r="AA62" s="214"/>
    </row>
    <row r="63" spans="12:27" s="179" customFormat="1" ht="18" customHeight="1">
      <c r="L63" s="214"/>
      <c r="X63" s="214"/>
      <c r="Y63" s="214"/>
      <c r="Z63" s="214"/>
      <c r="AA63" s="214"/>
    </row>
    <row r="64" spans="12:27" s="179" customFormat="1" ht="18" customHeight="1">
      <c r="L64" s="214"/>
      <c r="X64" s="214"/>
      <c r="Y64" s="214"/>
      <c r="Z64" s="214"/>
      <c r="AA64" s="214"/>
    </row>
    <row r="65" spans="12:27" s="179" customFormat="1" ht="18" customHeight="1">
      <c r="L65" s="214"/>
      <c r="X65" s="214"/>
      <c r="Y65" s="214"/>
      <c r="Z65" s="214"/>
      <c r="AA65" s="214"/>
    </row>
    <row r="66" spans="12:27" s="179" customFormat="1" ht="18" customHeight="1">
      <c r="L66" s="214"/>
      <c r="X66" s="214"/>
      <c r="Y66" s="214"/>
      <c r="Z66" s="214"/>
      <c r="AA66" s="214"/>
    </row>
    <row r="67" spans="12:27" s="179" customFormat="1" ht="18" customHeight="1">
      <c r="L67" s="214"/>
      <c r="X67" s="214"/>
      <c r="Y67" s="214"/>
      <c r="Z67" s="214"/>
      <c r="AA67" s="214"/>
    </row>
    <row r="68" spans="12:27" s="179" customFormat="1" ht="18" customHeight="1">
      <c r="L68" s="214"/>
      <c r="X68" s="214"/>
      <c r="Y68" s="214"/>
      <c r="Z68" s="214"/>
      <c r="AA68" s="214"/>
    </row>
    <row r="69" spans="12:27" s="179" customFormat="1" ht="18" customHeight="1">
      <c r="L69" s="214"/>
      <c r="X69" s="214"/>
      <c r="Y69" s="214"/>
      <c r="Z69" s="214"/>
      <c r="AA69" s="214"/>
    </row>
    <row r="70" spans="12:27" s="179" customFormat="1" ht="18" customHeight="1">
      <c r="L70" s="214"/>
      <c r="X70" s="214"/>
      <c r="Y70" s="214"/>
      <c r="Z70" s="214"/>
      <c r="AA70" s="214"/>
    </row>
    <row r="71" spans="12:27" s="179" customFormat="1" ht="18" customHeight="1">
      <c r="L71" s="214"/>
      <c r="X71" s="214"/>
      <c r="Y71" s="214"/>
      <c r="Z71" s="214"/>
      <c r="AA71" s="214"/>
    </row>
    <row r="72" spans="12:27" s="179" customFormat="1" ht="18" customHeight="1">
      <c r="L72" s="214"/>
      <c r="X72" s="214"/>
      <c r="Y72" s="214"/>
      <c r="Z72" s="214"/>
      <c r="AA72" s="214"/>
    </row>
    <row r="73" spans="12:27" s="179" customFormat="1" ht="18" customHeight="1">
      <c r="L73" s="214"/>
      <c r="X73" s="214"/>
      <c r="Y73" s="214"/>
      <c r="Z73" s="214"/>
      <c r="AA73" s="214"/>
    </row>
    <row r="74" spans="12:27" s="179" customFormat="1" ht="18" customHeight="1">
      <c r="L74" s="214"/>
      <c r="X74" s="214"/>
      <c r="Y74" s="214"/>
      <c r="Z74" s="214"/>
      <c r="AA74" s="214"/>
    </row>
    <row r="75" spans="12:27" s="179" customFormat="1" ht="18" customHeight="1">
      <c r="L75" s="214"/>
      <c r="X75" s="214"/>
      <c r="Y75" s="214"/>
      <c r="Z75" s="214"/>
      <c r="AA75" s="214"/>
    </row>
    <row r="76" spans="12:27" s="179" customFormat="1" ht="18" customHeight="1">
      <c r="L76" s="214"/>
      <c r="X76" s="214"/>
      <c r="Y76" s="214"/>
      <c r="Z76" s="214"/>
      <c r="AA76" s="214"/>
    </row>
    <row r="77" spans="12:27" s="179" customFormat="1" ht="18" customHeight="1">
      <c r="L77" s="214"/>
      <c r="X77" s="214"/>
      <c r="Y77" s="214"/>
      <c r="Z77" s="214"/>
      <c r="AA77" s="214"/>
    </row>
    <row r="78" spans="12:27" s="179" customFormat="1" ht="18" customHeight="1">
      <c r="L78" s="214"/>
      <c r="X78" s="214"/>
      <c r="Y78" s="214"/>
      <c r="Z78" s="214"/>
      <c r="AA78" s="214"/>
    </row>
    <row r="79" spans="12:27" s="179" customFormat="1" ht="18" customHeight="1">
      <c r="L79" s="214"/>
      <c r="X79" s="214"/>
      <c r="Y79" s="214"/>
      <c r="Z79" s="214"/>
      <c r="AA79" s="214"/>
    </row>
    <row r="80" spans="12:27" s="179" customFormat="1" ht="18" customHeight="1">
      <c r="L80" s="214"/>
      <c r="X80" s="214"/>
      <c r="Y80" s="214"/>
      <c r="Z80" s="214"/>
      <c r="AA80" s="214"/>
    </row>
    <row r="81" spans="12:27" s="179" customFormat="1" ht="18" customHeight="1">
      <c r="L81" s="214"/>
      <c r="X81" s="214"/>
      <c r="Y81" s="214"/>
      <c r="Z81" s="214"/>
      <c r="AA81" s="214"/>
    </row>
    <row r="82" spans="12:27" s="179" customFormat="1" ht="18" customHeight="1">
      <c r="L82" s="214"/>
      <c r="X82" s="214"/>
      <c r="Y82" s="214"/>
      <c r="Z82" s="214"/>
      <c r="AA82" s="214"/>
    </row>
    <row r="83" spans="12:27" s="179" customFormat="1" ht="18" customHeight="1">
      <c r="L83" s="214"/>
      <c r="X83" s="214"/>
      <c r="Y83" s="214"/>
      <c r="Z83" s="214"/>
      <c r="AA83" s="214"/>
    </row>
    <row r="84" spans="12:27" s="179" customFormat="1" ht="18" customHeight="1">
      <c r="L84" s="214"/>
      <c r="X84" s="214"/>
      <c r="Y84" s="214"/>
      <c r="Z84" s="214"/>
      <c r="AA84" s="214"/>
    </row>
    <row r="85" spans="12:27" s="179" customFormat="1" ht="18" customHeight="1">
      <c r="L85" s="214"/>
      <c r="X85" s="214"/>
      <c r="Y85" s="214"/>
      <c r="Z85" s="214"/>
      <c r="AA85" s="214"/>
    </row>
    <row r="86" spans="12:27" s="179" customFormat="1" ht="18" customHeight="1">
      <c r="L86" s="214"/>
      <c r="X86" s="214"/>
      <c r="Y86" s="214"/>
      <c r="Z86" s="214"/>
      <c r="AA86" s="214"/>
    </row>
    <row r="87" spans="12:27" s="179" customFormat="1" ht="18" customHeight="1">
      <c r="L87" s="214"/>
      <c r="X87" s="214"/>
      <c r="Y87" s="214"/>
      <c r="Z87" s="214"/>
      <c r="AA87" s="214"/>
    </row>
    <row r="88" spans="12:27" s="179" customFormat="1" ht="18" customHeight="1">
      <c r="L88" s="214"/>
      <c r="X88" s="214"/>
      <c r="Y88" s="214"/>
      <c r="Z88" s="214"/>
      <c r="AA88" s="214"/>
    </row>
    <row r="89" spans="12:27" s="179" customFormat="1" ht="18" customHeight="1">
      <c r="L89" s="214"/>
      <c r="X89" s="214"/>
      <c r="Y89" s="214"/>
      <c r="Z89" s="214"/>
      <c r="AA89" s="214"/>
    </row>
    <row r="90" spans="12:27" s="179" customFormat="1" ht="18" customHeight="1">
      <c r="L90" s="214"/>
      <c r="X90" s="214"/>
      <c r="Y90" s="214"/>
      <c r="Z90" s="214"/>
      <c r="AA90" s="214"/>
    </row>
    <row r="91" spans="12:27" s="179" customFormat="1" ht="18" customHeight="1">
      <c r="L91" s="214"/>
      <c r="X91" s="214"/>
      <c r="Y91" s="214"/>
      <c r="Z91" s="214"/>
      <c r="AA91" s="214"/>
    </row>
    <row r="92" spans="12:27" s="179" customFormat="1" ht="18" customHeight="1">
      <c r="L92" s="214"/>
      <c r="X92" s="214"/>
      <c r="Y92" s="214"/>
      <c r="Z92" s="214"/>
      <c r="AA92" s="214"/>
    </row>
    <row r="93" spans="12:27" s="179" customFormat="1" ht="18" customHeight="1">
      <c r="L93" s="214"/>
      <c r="X93" s="214"/>
      <c r="Y93" s="214"/>
      <c r="Z93" s="214"/>
      <c r="AA93" s="214"/>
    </row>
    <row r="94" spans="12:27" s="179" customFormat="1" ht="18" customHeight="1">
      <c r="L94" s="214"/>
      <c r="X94" s="214"/>
      <c r="Y94" s="214"/>
      <c r="Z94" s="214"/>
      <c r="AA94" s="214"/>
    </row>
    <row r="95" spans="12:27" s="179" customFormat="1" ht="18" customHeight="1">
      <c r="L95" s="214"/>
      <c r="X95" s="214"/>
      <c r="Y95" s="214"/>
      <c r="Z95" s="214"/>
      <c r="AA95" s="214"/>
    </row>
    <row r="96" spans="12:27" s="179" customFormat="1" ht="18" customHeight="1">
      <c r="L96" s="214"/>
      <c r="X96" s="214"/>
      <c r="Y96" s="214"/>
      <c r="Z96" s="214"/>
      <c r="AA96" s="214"/>
    </row>
    <row r="97" spans="12:27" s="179" customFormat="1" ht="18" customHeight="1">
      <c r="L97" s="214"/>
      <c r="X97" s="214"/>
      <c r="Y97" s="214"/>
      <c r="Z97" s="214"/>
      <c r="AA97" s="214"/>
    </row>
    <row r="98" spans="12:27" s="179" customFormat="1" ht="18" customHeight="1">
      <c r="L98" s="214"/>
      <c r="X98" s="214"/>
      <c r="Y98" s="214"/>
      <c r="Z98" s="214"/>
      <c r="AA98" s="214"/>
    </row>
    <row r="99" spans="12:27" s="179" customFormat="1" ht="18" customHeight="1">
      <c r="L99" s="214"/>
      <c r="X99" s="214"/>
      <c r="Y99" s="214"/>
      <c r="Z99" s="214"/>
      <c r="AA99" s="214"/>
    </row>
    <row r="100" spans="12:27" s="179" customFormat="1" ht="18" customHeight="1">
      <c r="L100" s="214"/>
      <c r="X100" s="214"/>
      <c r="Y100" s="214"/>
      <c r="Z100" s="214"/>
      <c r="AA100" s="214"/>
    </row>
    <row r="101" spans="12:27" s="179" customFormat="1" ht="18" customHeight="1">
      <c r="L101" s="214"/>
      <c r="X101" s="214"/>
      <c r="Y101" s="214"/>
      <c r="Z101" s="214"/>
      <c r="AA101" s="214"/>
    </row>
    <row r="102" spans="12:27" s="179" customFormat="1" ht="18" customHeight="1">
      <c r="L102" s="214"/>
      <c r="X102" s="214"/>
      <c r="Y102" s="214"/>
      <c r="Z102" s="214"/>
      <c r="AA102" s="214"/>
    </row>
    <row r="103" spans="12:27" s="179" customFormat="1" ht="18" customHeight="1">
      <c r="L103" s="214"/>
      <c r="X103" s="214"/>
      <c r="Y103" s="214"/>
      <c r="Z103" s="214"/>
      <c r="AA103" s="214"/>
    </row>
    <row r="104" spans="12:27" s="179" customFormat="1" ht="18" customHeight="1">
      <c r="L104" s="214"/>
      <c r="X104" s="214"/>
      <c r="Y104" s="214"/>
      <c r="Z104" s="214"/>
      <c r="AA104" s="214"/>
    </row>
    <row r="105" spans="12:27" s="179" customFormat="1" ht="18" customHeight="1">
      <c r="L105" s="214"/>
      <c r="X105" s="214"/>
      <c r="Y105" s="214"/>
      <c r="Z105" s="214"/>
      <c r="AA105" s="214"/>
    </row>
    <row r="106" spans="12:27" s="179" customFormat="1" ht="18" customHeight="1">
      <c r="L106" s="214"/>
      <c r="X106" s="214"/>
      <c r="Y106" s="214"/>
      <c r="Z106" s="214"/>
      <c r="AA106" s="214"/>
    </row>
    <row r="107" spans="12:27" s="179" customFormat="1" ht="18" customHeight="1">
      <c r="L107" s="214"/>
      <c r="X107" s="214"/>
      <c r="Y107" s="214"/>
      <c r="Z107" s="214"/>
      <c r="AA107" s="214"/>
    </row>
    <row r="108" spans="12:27" s="179" customFormat="1" ht="18" customHeight="1">
      <c r="L108" s="214"/>
      <c r="X108" s="214"/>
      <c r="Y108" s="214"/>
      <c r="Z108" s="214"/>
      <c r="AA108" s="214"/>
    </row>
    <row r="109" spans="12:27" s="179" customFormat="1" ht="18" customHeight="1">
      <c r="L109" s="214"/>
      <c r="X109" s="214"/>
      <c r="Y109" s="214"/>
      <c r="Z109" s="214"/>
      <c r="AA109" s="214"/>
    </row>
    <row r="110" spans="12:27" s="179" customFormat="1" ht="18" customHeight="1">
      <c r="L110" s="214"/>
      <c r="X110" s="214"/>
      <c r="Y110" s="214"/>
      <c r="Z110" s="214"/>
      <c r="AA110" s="214"/>
    </row>
    <row r="111" spans="12:27" s="179" customFormat="1" ht="18" customHeight="1">
      <c r="L111" s="214"/>
      <c r="X111" s="214"/>
      <c r="Y111" s="214"/>
      <c r="Z111" s="214"/>
      <c r="AA111" s="214"/>
    </row>
    <row r="112" spans="12:27" s="179" customFormat="1" ht="18" customHeight="1">
      <c r="L112" s="214"/>
      <c r="X112" s="214"/>
      <c r="Y112" s="214"/>
      <c r="Z112" s="214"/>
      <c r="AA112" s="214"/>
    </row>
    <row r="113" spans="12:27" s="179" customFormat="1" ht="18" customHeight="1">
      <c r="L113" s="214"/>
      <c r="X113" s="214"/>
      <c r="Y113" s="214"/>
      <c r="Z113" s="214"/>
      <c r="AA113" s="214"/>
    </row>
    <row r="114" spans="12:27" s="179" customFormat="1" ht="18" customHeight="1">
      <c r="L114" s="214"/>
      <c r="X114" s="214"/>
      <c r="Y114" s="214"/>
      <c r="Z114" s="214"/>
      <c r="AA114" s="214"/>
    </row>
    <row r="115" spans="12:27" s="179" customFormat="1" ht="18" customHeight="1">
      <c r="L115" s="214"/>
      <c r="X115" s="214"/>
      <c r="Y115" s="214"/>
      <c r="Z115" s="214"/>
      <c r="AA115" s="214"/>
    </row>
    <row r="116" spans="12:27" s="179" customFormat="1" ht="18" customHeight="1">
      <c r="L116" s="214"/>
      <c r="X116" s="214"/>
      <c r="Y116" s="214"/>
      <c r="Z116" s="214"/>
      <c r="AA116" s="214"/>
    </row>
    <row r="117" spans="12:27" s="179" customFormat="1" ht="18" customHeight="1">
      <c r="L117" s="214"/>
      <c r="X117" s="214"/>
      <c r="Y117" s="214"/>
      <c r="Z117" s="214"/>
      <c r="AA117" s="214"/>
    </row>
    <row r="118" spans="12:27" s="179" customFormat="1" ht="18" customHeight="1">
      <c r="L118" s="214"/>
      <c r="X118" s="214"/>
      <c r="Y118" s="214"/>
      <c r="Z118" s="214"/>
      <c r="AA118" s="214"/>
    </row>
    <row r="119" spans="12:27" s="179" customFormat="1" ht="18" customHeight="1">
      <c r="L119" s="214"/>
      <c r="X119" s="214"/>
      <c r="Y119" s="214"/>
      <c r="Z119" s="214"/>
      <c r="AA119" s="214"/>
    </row>
    <row r="120" spans="12:27" s="179" customFormat="1" ht="18" customHeight="1">
      <c r="L120" s="214"/>
      <c r="X120" s="214"/>
      <c r="Y120" s="214"/>
      <c r="Z120" s="214"/>
      <c r="AA120" s="214"/>
    </row>
    <row r="121" spans="12:27" s="179" customFormat="1" ht="18" customHeight="1">
      <c r="L121" s="214"/>
      <c r="X121" s="214"/>
      <c r="Y121" s="214"/>
      <c r="Z121" s="214"/>
      <c r="AA121" s="214"/>
    </row>
    <row r="122" spans="12:27" s="179" customFormat="1" ht="18" customHeight="1">
      <c r="L122" s="214"/>
      <c r="X122" s="214"/>
      <c r="Y122" s="214"/>
      <c r="Z122" s="214"/>
      <c r="AA122" s="214"/>
    </row>
    <row r="123" spans="12:27" s="179" customFormat="1" ht="18" customHeight="1">
      <c r="L123" s="214"/>
      <c r="X123" s="214"/>
      <c r="Y123" s="214"/>
      <c r="Z123" s="214"/>
      <c r="AA123" s="214"/>
    </row>
    <row r="124" spans="12:27" s="179" customFormat="1" ht="18" customHeight="1">
      <c r="L124" s="214"/>
      <c r="X124" s="214"/>
      <c r="Y124" s="214"/>
      <c r="Z124" s="214"/>
      <c r="AA124" s="214"/>
    </row>
    <row r="125" spans="12:27" s="179" customFormat="1" ht="18" customHeight="1">
      <c r="L125" s="214"/>
      <c r="X125" s="214"/>
      <c r="Y125" s="214"/>
      <c r="Z125" s="214"/>
      <c r="AA125" s="214"/>
    </row>
    <row r="126" spans="12:27" s="179" customFormat="1" ht="18" customHeight="1">
      <c r="L126" s="214"/>
      <c r="X126" s="214"/>
      <c r="Y126" s="214"/>
      <c r="Z126" s="214"/>
      <c r="AA126" s="214"/>
    </row>
    <row r="127" spans="12:27" s="179" customFormat="1" ht="18" customHeight="1">
      <c r="L127" s="214"/>
      <c r="X127" s="214"/>
      <c r="Y127" s="214"/>
      <c r="Z127" s="214"/>
      <c r="AA127" s="214"/>
    </row>
    <row r="128" spans="12:27" s="179" customFormat="1" ht="18" customHeight="1">
      <c r="L128" s="214"/>
      <c r="X128" s="214"/>
      <c r="Y128" s="214"/>
      <c r="Z128" s="214"/>
      <c r="AA128" s="214"/>
    </row>
    <row r="129" spans="12:27" s="179" customFormat="1" ht="18" customHeight="1">
      <c r="L129" s="214"/>
      <c r="X129" s="214"/>
      <c r="Y129" s="214"/>
      <c r="Z129" s="214"/>
      <c r="AA129" s="214"/>
    </row>
    <row r="130" spans="12:27" s="179" customFormat="1" ht="18" customHeight="1">
      <c r="L130" s="214"/>
      <c r="X130" s="214"/>
      <c r="Y130" s="214"/>
      <c r="Z130" s="214"/>
      <c r="AA130" s="214"/>
    </row>
    <row r="131" spans="12:27" s="179" customFormat="1" ht="18" customHeight="1">
      <c r="L131" s="214"/>
      <c r="X131" s="214"/>
      <c r="Y131" s="214"/>
      <c r="Z131" s="214"/>
      <c r="AA131" s="214"/>
    </row>
    <row r="132" spans="12:27" s="179" customFormat="1" ht="18" customHeight="1">
      <c r="L132" s="214"/>
      <c r="X132" s="214"/>
      <c r="Y132" s="214"/>
      <c r="Z132" s="214"/>
      <c r="AA132" s="214"/>
    </row>
    <row r="133" spans="12:27" s="179" customFormat="1" ht="18" customHeight="1">
      <c r="L133" s="214"/>
      <c r="X133" s="214"/>
      <c r="Y133" s="214"/>
      <c r="Z133" s="214"/>
      <c r="AA133" s="214"/>
    </row>
    <row r="134" spans="12:27" s="179" customFormat="1" ht="18" customHeight="1">
      <c r="L134" s="214"/>
      <c r="X134" s="214"/>
      <c r="Y134" s="214"/>
      <c r="Z134" s="214"/>
      <c r="AA134" s="214"/>
    </row>
    <row r="135" spans="12:27" s="179" customFormat="1" ht="18" customHeight="1">
      <c r="L135" s="214"/>
      <c r="X135" s="214"/>
      <c r="Y135" s="214"/>
      <c r="Z135" s="214"/>
      <c r="AA135" s="214"/>
    </row>
    <row r="136" spans="12:27" s="179" customFormat="1" ht="18" customHeight="1">
      <c r="L136" s="214"/>
      <c r="X136" s="214"/>
      <c r="Y136" s="214"/>
      <c r="Z136" s="214"/>
      <c r="AA136" s="214"/>
    </row>
    <row r="137" spans="12:27" s="179" customFormat="1" ht="18" customHeight="1">
      <c r="L137" s="214"/>
      <c r="X137" s="214"/>
      <c r="Y137" s="214"/>
      <c r="Z137" s="214"/>
      <c r="AA137" s="214"/>
    </row>
    <row r="138" spans="12:27" s="179" customFormat="1" ht="18" customHeight="1">
      <c r="L138" s="214"/>
      <c r="X138" s="214"/>
      <c r="Y138" s="214"/>
      <c r="Z138" s="214"/>
      <c r="AA138" s="214"/>
    </row>
    <row r="139" spans="12:27" s="179" customFormat="1" ht="18" customHeight="1">
      <c r="L139" s="214"/>
      <c r="X139" s="214"/>
      <c r="Y139" s="214"/>
      <c r="Z139" s="214"/>
      <c r="AA139" s="214"/>
    </row>
    <row r="140" spans="12:27" s="179" customFormat="1" ht="18" customHeight="1">
      <c r="L140" s="214"/>
      <c r="X140" s="214"/>
      <c r="Y140" s="214"/>
      <c r="Z140" s="214"/>
      <c r="AA140" s="214"/>
    </row>
    <row r="141" spans="12:27" s="179" customFormat="1" ht="18" customHeight="1">
      <c r="L141" s="214"/>
      <c r="X141" s="214"/>
      <c r="Y141" s="214"/>
      <c r="Z141" s="214"/>
      <c r="AA141" s="214"/>
    </row>
    <row r="142" spans="12:27" s="179" customFormat="1" ht="18" customHeight="1">
      <c r="L142" s="214"/>
      <c r="X142" s="214"/>
      <c r="Y142" s="214"/>
      <c r="Z142" s="214"/>
      <c r="AA142" s="214"/>
    </row>
    <row r="143" spans="12:27" s="179" customFormat="1" ht="18" customHeight="1">
      <c r="L143" s="214"/>
      <c r="X143" s="214"/>
      <c r="Y143" s="214"/>
      <c r="Z143" s="214"/>
      <c r="AA143" s="214"/>
    </row>
    <row r="144" spans="12:27" s="179" customFormat="1" ht="18" customHeight="1">
      <c r="L144" s="214"/>
      <c r="X144" s="214"/>
      <c r="Y144" s="214"/>
      <c r="Z144" s="214"/>
      <c r="AA144" s="214"/>
    </row>
    <row r="145" spans="12:27" s="179" customFormat="1" ht="18" customHeight="1">
      <c r="L145" s="214"/>
      <c r="X145" s="214"/>
      <c r="Y145" s="214"/>
      <c r="Z145" s="214"/>
      <c r="AA145" s="214"/>
    </row>
    <row r="146" spans="12:27" s="179" customFormat="1" ht="18" customHeight="1">
      <c r="L146" s="214"/>
      <c r="X146" s="214"/>
      <c r="Y146" s="214"/>
      <c r="Z146" s="214"/>
      <c r="AA146" s="214"/>
    </row>
    <row r="147" spans="12:27" s="179" customFormat="1" ht="18" customHeight="1">
      <c r="L147" s="214"/>
      <c r="X147" s="214"/>
      <c r="Y147" s="214"/>
      <c r="Z147" s="214"/>
      <c r="AA147" s="214"/>
    </row>
    <row r="148" spans="12:27" s="179" customFormat="1" ht="18" customHeight="1">
      <c r="L148" s="214"/>
      <c r="X148" s="214"/>
      <c r="Y148" s="214"/>
      <c r="Z148" s="214"/>
      <c r="AA148" s="214"/>
    </row>
    <row r="149" spans="12:27" s="179" customFormat="1" ht="18" customHeight="1">
      <c r="L149" s="214"/>
      <c r="X149" s="214"/>
      <c r="Y149" s="214"/>
      <c r="Z149" s="214"/>
      <c r="AA149" s="214"/>
    </row>
    <row r="150" spans="12:27" s="179" customFormat="1" ht="18" customHeight="1">
      <c r="L150" s="214"/>
      <c r="X150" s="214"/>
      <c r="Y150" s="214"/>
      <c r="Z150" s="214"/>
      <c r="AA150" s="214"/>
    </row>
    <row r="151" spans="12:27" s="179" customFormat="1" ht="18" customHeight="1">
      <c r="L151" s="214"/>
      <c r="X151" s="214"/>
      <c r="Y151" s="214"/>
      <c r="Z151" s="214"/>
      <c r="AA151" s="214"/>
    </row>
    <row r="152" spans="12:27" s="179" customFormat="1" ht="18" customHeight="1">
      <c r="L152" s="214"/>
      <c r="X152" s="214"/>
      <c r="Y152" s="214"/>
      <c r="Z152" s="214"/>
      <c r="AA152" s="214"/>
    </row>
    <row r="153" spans="12:27" s="179" customFormat="1" ht="18" customHeight="1">
      <c r="L153" s="214"/>
      <c r="X153" s="214"/>
      <c r="Y153" s="214"/>
      <c r="Z153" s="214"/>
      <c r="AA153" s="214"/>
    </row>
    <row r="154" spans="12:27" s="179" customFormat="1" ht="18" customHeight="1">
      <c r="L154" s="214"/>
      <c r="X154" s="214"/>
      <c r="Y154" s="214"/>
      <c r="Z154" s="214"/>
      <c r="AA154" s="214"/>
    </row>
    <row r="155" spans="12:27" s="179" customFormat="1" ht="18" customHeight="1">
      <c r="L155" s="214"/>
      <c r="X155" s="214"/>
      <c r="Y155" s="214"/>
      <c r="Z155" s="214"/>
      <c r="AA155" s="214"/>
    </row>
    <row r="156" spans="12:27" s="179" customFormat="1" ht="18" customHeight="1">
      <c r="L156" s="214"/>
      <c r="X156" s="214"/>
      <c r="Y156" s="214"/>
      <c r="Z156" s="214"/>
      <c r="AA156" s="214"/>
    </row>
    <row r="157" spans="12:27" s="179" customFormat="1" ht="18" customHeight="1">
      <c r="L157" s="214"/>
      <c r="X157" s="214"/>
      <c r="Y157" s="214"/>
      <c r="Z157" s="214"/>
      <c r="AA157" s="214"/>
    </row>
    <row r="158" spans="12:27" s="179" customFormat="1" ht="18" customHeight="1">
      <c r="L158" s="214"/>
      <c r="X158" s="214"/>
      <c r="Y158" s="214"/>
      <c r="Z158" s="214"/>
      <c r="AA158" s="214"/>
    </row>
    <row r="159" spans="12:27" s="179" customFormat="1" ht="18" customHeight="1">
      <c r="L159" s="214"/>
      <c r="X159" s="214"/>
      <c r="Y159" s="214"/>
      <c r="Z159" s="214"/>
      <c r="AA159" s="214"/>
    </row>
    <row r="160" spans="12:27" s="179" customFormat="1" ht="18" customHeight="1">
      <c r="L160" s="214"/>
      <c r="X160" s="214"/>
      <c r="Y160" s="214"/>
      <c r="Z160" s="214"/>
      <c r="AA160" s="214"/>
    </row>
    <row r="161" spans="12:27" s="179" customFormat="1" ht="18" customHeight="1">
      <c r="L161" s="214"/>
      <c r="X161" s="214"/>
      <c r="Y161" s="214"/>
      <c r="Z161" s="214"/>
      <c r="AA161" s="214"/>
    </row>
    <row r="162" spans="12:27" s="179" customFormat="1" ht="18" customHeight="1">
      <c r="L162" s="214"/>
      <c r="X162" s="214"/>
      <c r="Y162" s="214"/>
      <c r="Z162" s="214"/>
      <c r="AA162" s="214"/>
    </row>
    <row r="163" spans="12:27" s="179" customFormat="1" ht="18" customHeight="1">
      <c r="L163" s="214"/>
      <c r="X163" s="214"/>
      <c r="Y163" s="214"/>
      <c r="Z163" s="214"/>
      <c r="AA163" s="214"/>
    </row>
    <row r="164" spans="12:27" s="179" customFormat="1" ht="18" customHeight="1">
      <c r="L164" s="214"/>
      <c r="X164" s="214"/>
      <c r="Y164" s="214"/>
      <c r="Z164" s="214"/>
      <c r="AA164" s="214"/>
    </row>
    <row r="165" spans="12:27" s="179" customFormat="1" ht="18" customHeight="1">
      <c r="L165" s="214"/>
      <c r="X165" s="214"/>
      <c r="Y165" s="214"/>
      <c r="Z165" s="214"/>
      <c r="AA165" s="214"/>
    </row>
    <row r="166" spans="12:27" s="179" customFormat="1" ht="18" customHeight="1">
      <c r="L166" s="214"/>
      <c r="X166" s="214"/>
      <c r="Y166" s="214"/>
      <c r="Z166" s="214"/>
      <c r="AA166" s="214"/>
    </row>
    <row r="167" spans="12:27" s="179" customFormat="1" ht="18" customHeight="1">
      <c r="L167" s="214"/>
      <c r="X167" s="214"/>
      <c r="Y167" s="214"/>
      <c r="Z167" s="214"/>
      <c r="AA167" s="214"/>
    </row>
    <row r="168" spans="12:27" s="179" customFormat="1" ht="18" customHeight="1">
      <c r="L168" s="214"/>
      <c r="X168" s="214"/>
      <c r="Y168" s="214"/>
      <c r="Z168" s="214"/>
      <c r="AA168" s="214"/>
    </row>
    <row r="169" spans="12:27" s="179" customFormat="1" ht="18" customHeight="1">
      <c r="L169" s="214"/>
      <c r="X169" s="214"/>
      <c r="Y169" s="214"/>
      <c r="Z169" s="214"/>
      <c r="AA169" s="214"/>
    </row>
    <row r="170" spans="12:27" s="179" customFormat="1" ht="18" customHeight="1">
      <c r="L170" s="214"/>
      <c r="X170" s="214"/>
      <c r="Y170" s="214"/>
      <c r="Z170" s="214"/>
      <c r="AA170" s="214"/>
    </row>
    <row r="171" spans="12:27" s="179" customFormat="1" ht="18" customHeight="1">
      <c r="L171" s="214"/>
      <c r="X171" s="214"/>
      <c r="Y171" s="214"/>
      <c r="Z171" s="214"/>
      <c r="AA171" s="214"/>
    </row>
    <row r="172" spans="12:27" s="179" customFormat="1" ht="18" customHeight="1">
      <c r="L172" s="214"/>
      <c r="X172" s="214"/>
      <c r="Y172" s="214"/>
      <c r="Z172" s="214"/>
      <c r="AA172" s="214"/>
    </row>
    <row r="173" spans="12:27" s="179" customFormat="1" ht="18" customHeight="1">
      <c r="L173" s="214"/>
      <c r="X173" s="214"/>
      <c r="Y173" s="214"/>
      <c r="Z173" s="214"/>
      <c r="AA173" s="214"/>
    </row>
    <row r="174" spans="12:27" s="179" customFormat="1" ht="18" customHeight="1">
      <c r="L174" s="214"/>
      <c r="X174" s="214"/>
      <c r="Y174" s="214"/>
      <c r="Z174" s="214"/>
      <c r="AA174" s="214"/>
    </row>
    <row r="175" spans="12:27" s="179" customFormat="1" ht="18" customHeight="1">
      <c r="L175" s="214"/>
      <c r="X175" s="214"/>
      <c r="Y175" s="214"/>
      <c r="Z175" s="214"/>
      <c r="AA175" s="214"/>
    </row>
    <row r="176" spans="12:27" s="179" customFormat="1" ht="18" customHeight="1">
      <c r="L176" s="214"/>
      <c r="X176" s="214"/>
      <c r="Y176" s="214"/>
      <c r="Z176" s="214"/>
      <c r="AA176" s="214"/>
    </row>
    <row r="177" spans="12:27" s="179" customFormat="1" ht="18" customHeight="1">
      <c r="L177" s="214"/>
      <c r="X177" s="214"/>
      <c r="Y177" s="214"/>
      <c r="Z177" s="214"/>
      <c r="AA177" s="214"/>
    </row>
    <row r="178" spans="12:27" s="179" customFormat="1" ht="18" customHeight="1">
      <c r="L178" s="214"/>
      <c r="X178" s="214"/>
      <c r="Y178" s="214"/>
      <c r="Z178" s="214"/>
      <c r="AA178" s="214"/>
    </row>
    <row r="179" spans="12:27" s="179" customFormat="1" ht="18" customHeight="1">
      <c r="L179" s="214"/>
      <c r="X179" s="214"/>
      <c r="Y179" s="214"/>
      <c r="Z179" s="214"/>
      <c r="AA179" s="214"/>
    </row>
    <row r="180" spans="12:27" s="179" customFormat="1" ht="18" customHeight="1">
      <c r="L180" s="214"/>
      <c r="X180" s="214"/>
      <c r="Y180" s="214"/>
      <c r="Z180" s="214"/>
      <c r="AA180" s="214"/>
    </row>
    <row r="181" spans="12:27" s="179" customFormat="1" ht="18" customHeight="1">
      <c r="L181" s="214"/>
      <c r="X181" s="214"/>
      <c r="Y181" s="214"/>
      <c r="Z181" s="214"/>
      <c r="AA181" s="214"/>
    </row>
    <row r="182" spans="12:27" s="179" customFormat="1" ht="18" customHeight="1">
      <c r="L182" s="214"/>
      <c r="X182" s="214"/>
      <c r="Y182" s="214"/>
      <c r="Z182" s="214"/>
      <c r="AA182" s="214"/>
    </row>
    <row r="183" spans="12:27" s="179" customFormat="1" ht="18" customHeight="1">
      <c r="L183" s="214"/>
      <c r="X183" s="214"/>
      <c r="Y183" s="214"/>
      <c r="Z183" s="214"/>
      <c r="AA183" s="214"/>
    </row>
    <row r="184" spans="12:27" s="179" customFormat="1" ht="18" customHeight="1">
      <c r="L184" s="214"/>
      <c r="X184" s="214"/>
      <c r="Y184" s="214"/>
      <c r="Z184" s="214"/>
      <c r="AA184" s="214"/>
    </row>
    <row r="185" spans="12:27" s="179" customFormat="1" ht="18" customHeight="1">
      <c r="L185" s="214"/>
      <c r="X185" s="214"/>
      <c r="Y185" s="214"/>
      <c r="Z185" s="214"/>
      <c r="AA185" s="214"/>
    </row>
    <row r="186" spans="12:27" s="179" customFormat="1" ht="18" customHeight="1">
      <c r="L186" s="214"/>
      <c r="X186" s="214"/>
      <c r="Y186" s="214"/>
      <c r="Z186" s="214"/>
      <c r="AA186" s="214"/>
    </row>
    <row r="187" spans="12:27" s="179" customFormat="1" ht="18" customHeight="1">
      <c r="L187" s="214"/>
      <c r="X187" s="214"/>
      <c r="Y187" s="214"/>
      <c r="Z187" s="214"/>
      <c r="AA187" s="214"/>
    </row>
    <row r="188" spans="12:27" s="179" customFormat="1" ht="18" customHeight="1">
      <c r="L188" s="214"/>
      <c r="X188" s="214"/>
      <c r="Y188" s="214"/>
      <c r="Z188" s="214"/>
      <c r="AA188" s="214"/>
    </row>
    <row r="189" spans="12:27" s="179" customFormat="1" ht="18" customHeight="1">
      <c r="L189" s="214"/>
      <c r="X189" s="214"/>
      <c r="Y189" s="214"/>
      <c r="Z189" s="214"/>
      <c r="AA189" s="214"/>
    </row>
    <row r="190" spans="12:27" s="179" customFormat="1" ht="18" customHeight="1">
      <c r="L190" s="214"/>
      <c r="X190" s="214"/>
      <c r="Y190" s="214"/>
      <c r="Z190" s="214"/>
      <c r="AA190" s="214"/>
    </row>
    <row r="191" spans="12:27" s="179" customFormat="1" ht="18" customHeight="1">
      <c r="L191" s="214"/>
      <c r="X191" s="214"/>
      <c r="Y191" s="214"/>
      <c r="Z191" s="214"/>
      <c r="AA191" s="214"/>
    </row>
    <row r="192" spans="12:27" s="179" customFormat="1" ht="18" customHeight="1">
      <c r="L192" s="214"/>
      <c r="X192" s="214"/>
      <c r="Y192" s="214"/>
      <c r="Z192" s="214"/>
      <c r="AA192" s="214"/>
    </row>
    <row r="193" spans="12:27" s="179" customFormat="1" ht="18" customHeight="1">
      <c r="L193" s="214"/>
      <c r="X193" s="214"/>
      <c r="Y193" s="214"/>
      <c r="Z193" s="214"/>
      <c r="AA193" s="214"/>
    </row>
    <row r="194" spans="12:27" s="179" customFormat="1" ht="18" customHeight="1">
      <c r="L194" s="214"/>
      <c r="X194" s="214"/>
      <c r="Y194" s="214"/>
      <c r="Z194" s="214"/>
      <c r="AA194" s="214"/>
    </row>
    <row r="195" spans="12:27" s="179" customFormat="1" ht="18" customHeight="1">
      <c r="L195" s="214"/>
      <c r="X195" s="214"/>
      <c r="Y195" s="214"/>
      <c r="Z195" s="214"/>
      <c r="AA195" s="214"/>
    </row>
    <row r="196" spans="12:27" s="179" customFormat="1" ht="18" customHeight="1">
      <c r="L196" s="214"/>
      <c r="X196" s="214"/>
      <c r="Y196" s="214"/>
      <c r="Z196" s="214"/>
      <c r="AA196" s="214"/>
    </row>
    <row r="197" spans="12:27" s="179" customFormat="1" ht="18" customHeight="1">
      <c r="L197" s="214"/>
      <c r="X197" s="214"/>
      <c r="Y197" s="214"/>
      <c r="Z197" s="214"/>
      <c r="AA197" s="214"/>
    </row>
    <row r="198" spans="12:27" s="179" customFormat="1" ht="18" customHeight="1">
      <c r="L198" s="214"/>
      <c r="X198" s="214"/>
      <c r="Y198" s="214"/>
      <c r="Z198" s="214"/>
      <c r="AA198" s="214"/>
    </row>
    <row r="199" spans="12:27" s="179" customFormat="1" ht="18" customHeight="1">
      <c r="L199" s="214"/>
      <c r="X199" s="214"/>
      <c r="Y199" s="214"/>
      <c r="Z199" s="214"/>
      <c r="AA199" s="214"/>
    </row>
    <row r="200" spans="12:27" s="179" customFormat="1" ht="18" customHeight="1">
      <c r="L200" s="214"/>
      <c r="X200" s="214"/>
      <c r="Y200" s="214"/>
      <c r="Z200" s="214"/>
      <c r="AA200" s="214"/>
    </row>
    <row r="201" spans="12:27" s="179" customFormat="1" ht="18" customHeight="1">
      <c r="L201" s="214"/>
      <c r="X201" s="214"/>
      <c r="Y201" s="214"/>
      <c r="Z201" s="214"/>
      <c r="AA201" s="214"/>
    </row>
    <row r="202" spans="12:27" s="179" customFormat="1" ht="18" customHeight="1">
      <c r="L202" s="214"/>
      <c r="X202" s="214"/>
      <c r="Y202" s="214"/>
      <c r="Z202" s="214"/>
      <c r="AA202" s="214"/>
    </row>
    <row r="203" spans="12:27" s="179" customFormat="1" ht="18" customHeight="1">
      <c r="L203" s="214"/>
      <c r="X203" s="214"/>
      <c r="Y203" s="214"/>
      <c r="Z203" s="214"/>
      <c r="AA203" s="214"/>
    </row>
    <row r="204" spans="12:27" s="179" customFormat="1" ht="18" customHeight="1">
      <c r="L204" s="214"/>
      <c r="X204" s="214"/>
      <c r="Y204" s="214"/>
      <c r="Z204" s="214"/>
      <c r="AA204" s="214"/>
    </row>
    <row r="205" spans="12:27" s="179" customFormat="1" ht="18" customHeight="1">
      <c r="L205" s="214"/>
      <c r="X205" s="214"/>
      <c r="Y205" s="214"/>
      <c r="Z205" s="214"/>
      <c r="AA205" s="214"/>
    </row>
    <row r="206" spans="12:27" s="179" customFormat="1" ht="18" customHeight="1">
      <c r="L206" s="214"/>
      <c r="X206" s="214"/>
      <c r="Y206" s="214"/>
      <c r="Z206" s="214"/>
      <c r="AA206" s="214"/>
    </row>
    <row r="207" spans="12:27" s="179" customFormat="1" ht="18" customHeight="1">
      <c r="L207" s="214"/>
      <c r="X207" s="214"/>
      <c r="Y207" s="214"/>
      <c r="Z207" s="214"/>
      <c r="AA207" s="214"/>
    </row>
    <row r="208" spans="12:27" s="179" customFormat="1" ht="18" customHeight="1">
      <c r="L208" s="214"/>
      <c r="X208" s="214"/>
      <c r="Y208" s="214"/>
      <c r="Z208" s="214"/>
      <c r="AA208" s="214"/>
    </row>
    <row r="209" spans="12:27" s="179" customFormat="1" ht="18" customHeight="1">
      <c r="L209" s="214"/>
      <c r="X209" s="214"/>
      <c r="Y209" s="214"/>
      <c r="Z209" s="214"/>
      <c r="AA209" s="214"/>
    </row>
    <row r="210" spans="12:27" s="179" customFormat="1" ht="18" customHeight="1">
      <c r="L210" s="214"/>
      <c r="X210" s="214"/>
      <c r="Y210" s="214"/>
      <c r="Z210" s="214"/>
      <c r="AA210" s="214"/>
    </row>
    <row r="211" spans="12:27" s="179" customFormat="1" ht="18" customHeight="1">
      <c r="L211" s="214"/>
      <c r="X211" s="214"/>
      <c r="Y211" s="214"/>
      <c r="Z211" s="214"/>
      <c r="AA211" s="214"/>
    </row>
    <row r="212" spans="12:27" s="179" customFormat="1" ht="18" customHeight="1">
      <c r="L212" s="214"/>
      <c r="X212" s="214"/>
      <c r="Y212" s="214"/>
      <c r="Z212" s="214"/>
      <c r="AA212" s="214"/>
    </row>
    <row r="213" spans="12:27" s="179" customFormat="1" ht="18" customHeight="1">
      <c r="L213" s="214"/>
      <c r="X213" s="214"/>
      <c r="Y213" s="214"/>
      <c r="Z213" s="214"/>
      <c r="AA213" s="214"/>
    </row>
    <row r="214" spans="12:27" s="179" customFormat="1" ht="18" customHeight="1">
      <c r="L214" s="214"/>
      <c r="X214" s="214"/>
      <c r="Y214" s="214"/>
      <c r="Z214" s="214"/>
      <c r="AA214" s="214"/>
    </row>
    <row r="215" spans="12:27" s="179" customFormat="1" ht="18" customHeight="1">
      <c r="L215" s="214"/>
      <c r="X215" s="214"/>
      <c r="Y215" s="214"/>
      <c r="Z215" s="214"/>
      <c r="AA215" s="214"/>
    </row>
    <row r="216" spans="12:27" s="179" customFormat="1" ht="18" customHeight="1">
      <c r="L216" s="214"/>
      <c r="X216" s="214"/>
      <c r="Y216" s="214"/>
      <c r="Z216" s="214"/>
      <c r="AA216" s="214"/>
    </row>
    <row r="217" spans="12:27" s="179" customFormat="1" ht="18" customHeight="1">
      <c r="L217" s="214"/>
      <c r="X217" s="214"/>
      <c r="Y217" s="214"/>
      <c r="Z217" s="214"/>
      <c r="AA217" s="214"/>
    </row>
    <row r="218" spans="12:27" s="179" customFormat="1" ht="18" customHeight="1">
      <c r="L218" s="214"/>
      <c r="X218" s="214"/>
      <c r="Y218" s="214"/>
      <c r="Z218" s="214"/>
      <c r="AA218" s="214"/>
    </row>
    <row r="219" spans="12:27" s="179" customFormat="1" ht="18" customHeight="1">
      <c r="L219" s="214"/>
      <c r="X219" s="214"/>
      <c r="Y219" s="214"/>
      <c r="Z219" s="214"/>
      <c r="AA219" s="214"/>
    </row>
    <row r="220" spans="12:27" s="179" customFormat="1" ht="18" customHeight="1">
      <c r="L220" s="214"/>
      <c r="X220" s="214"/>
      <c r="Y220" s="214"/>
      <c r="Z220" s="214"/>
      <c r="AA220" s="214"/>
    </row>
    <row r="221" spans="12:27" s="179" customFormat="1" ht="18" customHeight="1">
      <c r="L221" s="214"/>
      <c r="X221" s="214"/>
      <c r="Y221" s="214"/>
      <c r="Z221" s="214"/>
      <c r="AA221" s="214"/>
    </row>
    <row r="222" spans="12:27" s="179" customFormat="1" ht="18" customHeight="1">
      <c r="L222" s="214"/>
      <c r="X222" s="214"/>
      <c r="Y222" s="214"/>
      <c r="Z222" s="214"/>
      <c r="AA222" s="214"/>
    </row>
    <row r="223" spans="12:27" s="179" customFormat="1" ht="18" customHeight="1">
      <c r="L223" s="214"/>
      <c r="X223" s="214"/>
      <c r="Y223" s="214"/>
      <c r="Z223" s="214"/>
      <c r="AA223" s="214"/>
    </row>
    <row r="224" spans="12:27" s="179" customFormat="1" ht="18" customHeight="1">
      <c r="L224" s="214"/>
      <c r="X224" s="214"/>
      <c r="Y224" s="214"/>
      <c r="Z224" s="214"/>
      <c r="AA224" s="214"/>
    </row>
    <row r="225" spans="12:27" s="179" customFormat="1" ht="18" customHeight="1">
      <c r="L225" s="214"/>
      <c r="X225" s="214"/>
      <c r="Y225" s="214"/>
      <c r="Z225" s="214"/>
      <c r="AA225" s="214"/>
    </row>
    <row r="226" spans="12:27" s="179" customFormat="1" ht="18" customHeight="1">
      <c r="L226" s="214"/>
      <c r="X226" s="214"/>
      <c r="Y226" s="214"/>
      <c r="Z226" s="214"/>
      <c r="AA226" s="214"/>
    </row>
    <row r="227" spans="12:27" s="179" customFormat="1" ht="18" customHeight="1">
      <c r="L227" s="214"/>
      <c r="X227" s="214"/>
      <c r="Y227" s="214"/>
      <c r="Z227" s="214"/>
      <c r="AA227" s="214"/>
    </row>
    <row r="228" spans="12:27" s="179" customFormat="1" ht="18" customHeight="1">
      <c r="L228" s="214"/>
      <c r="X228" s="214"/>
      <c r="Y228" s="214"/>
      <c r="Z228" s="214"/>
      <c r="AA228" s="214"/>
    </row>
    <row r="229" spans="12:27" s="179" customFormat="1" ht="18" customHeight="1">
      <c r="L229" s="214"/>
      <c r="X229" s="214"/>
      <c r="Y229" s="214"/>
      <c r="Z229" s="214"/>
      <c r="AA229" s="214"/>
    </row>
    <row r="230" spans="12:27" s="179" customFormat="1" ht="18" customHeight="1">
      <c r="L230" s="214"/>
      <c r="X230" s="214"/>
      <c r="Y230" s="214"/>
      <c r="Z230" s="214"/>
      <c r="AA230" s="214"/>
    </row>
    <row r="231" spans="12:27" s="179" customFormat="1" ht="18" customHeight="1">
      <c r="L231" s="214"/>
      <c r="X231" s="214"/>
      <c r="Y231" s="214"/>
      <c r="Z231" s="214"/>
      <c r="AA231" s="214"/>
    </row>
    <row r="232" spans="12:27" s="179" customFormat="1" ht="18" customHeight="1">
      <c r="L232" s="214"/>
      <c r="X232" s="214"/>
      <c r="Y232" s="214"/>
      <c r="Z232" s="214"/>
      <c r="AA232" s="214"/>
    </row>
    <row r="233" spans="12:27" s="179" customFormat="1" ht="18" customHeight="1">
      <c r="L233" s="214"/>
      <c r="X233" s="214"/>
      <c r="Y233" s="214"/>
      <c r="Z233" s="214"/>
      <c r="AA233" s="214"/>
    </row>
    <row r="234" spans="12:27" s="179" customFormat="1" ht="18" customHeight="1">
      <c r="L234" s="214"/>
      <c r="X234" s="214"/>
      <c r="Y234" s="214"/>
      <c r="Z234" s="214"/>
      <c r="AA234" s="214"/>
    </row>
    <row r="235" spans="12:27" s="179" customFormat="1" ht="18" customHeight="1">
      <c r="L235" s="214"/>
      <c r="X235" s="214"/>
      <c r="Y235" s="214"/>
      <c r="Z235" s="214"/>
      <c r="AA235" s="214"/>
    </row>
    <row r="236" spans="12:27" s="179" customFormat="1" ht="18" customHeight="1">
      <c r="L236" s="214"/>
      <c r="X236" s="214"/>
      <c r="Y236" s="214"/>
      <c r="Z236" s="214"/>
      <c r="AA236" s="214"/>
    </row>
    <row r="237" spans="12:27" s="179" customFormat="1" ht="18" customHeight="1">
      <c r="L237" s="214"/>
      <c r="X237" s="214"/>
      <c r="Y237" s="214"/>
      <c r="Z237" s="214"/>
      <c r="AA237" s="214"/>
    </row>
    <row r="238" spans="12:27" s="179" customFormat="1" ht="18" customHeight="1">
      <c r="L238" s="214"/>
      <c r="X238" s="214"/>
      <c r="Y238" s="214"/>
      <c r="Z238" s="214"/>
      <c r="AA238" s="214"/>
    </row>
    <row r="239" spans="12:27" s="179" customFormat="1" ht="18" customHeight="1">
      <c r="L239" s="214"/>
      <c r="X239" s="214"/>
      <c r="Y239" s="214"/>
      <c r="Z239" s="214"/>
      <c r="AA239" s="214"/>
    </row>
    <row r="240" spans="12:27" s="179" customFormat="1" ht="18" customHeight="1">
      <c r="L240" s="214"/>
      <c r="X240" s="214"/>
      <c r="Y240" s="214"/>
      <c r="Z240" s="214"/>
      <c r="AA240" s="214"/>
    </row>
    <row r="241" spans="12:27" s="179" customFormat="1" ht="18" customHeight="1">
      <c r="L241" s="214"/>
      <c r="X241" s="214"/>
      <c r="Y241" s="214"/>
      <c r="Z241" s="214"/>
      <c r="AA241" s="214"/>
    </row>
    <row r="242" spans="12:27" s="179" customFormat="1" ht="18" customHeight="1">
      <c r="L242" s="214"/>
      <c r="X242" s="214"/>
      <c r="Y242" s="214"/>
      <c r="Z242" s="214"/>
      <c r="AA242" s="214"/>
    </row>
    <row r="243" spans="12:27" s="179" customFormat="1" ht="18" customHeight="1">
      <c r="L243" s="214"/>
      <c r="X243" s="214"/>
      <c r="Y243" s="214"/>
      <c r="Z243" s="214"/>
      <c r="AA243" s="214"/>
    </row>
    <row r="244" spans="12:27" s="179" customFormat="1" ht="18" customHeight="1">
      <c r="L244" s="214"/>
      <c r="X244" s="214"/>
      <c r="Y244" s="214"/>
      <c r="Z244" s="214"/>
      <c r="AA244" s="214"/>
    </row>
    <row r="245" spans="12:27" s="179" customFormat="1" ht="18" customHeight="1">
      <c r="L245" s="214"/>
      <c r="X245" s="214"/>
      <c r="Y245" s="214"/>
      <c r="Z245" s="214"/>
      <c r="AA245" s="214"/>
    </row>
    <row r="246" spans="12:27" s="179" customFormat="1" ht="18" customHeight="1">
      <c r="L246" s="214"/>
      <c r="X246" s="214"/>
      <c r="Y246" s="214"/>
      <c r="Z246" s="214"/>
      <c r="AA246" s="214"/>
    </row>
    <row r="247" spans="12:27" s="179" customFormat="1" ht="18" customHeight="1">
      <c r="L247" s="214"/>
      <c r="X247" s="214"/>
      <c r="Y247" s="214"/>
      <c r="Z247" s="214"/>
      <c r="AA247" s="214"/>
    </row>
    <row r="248" spans="12:27" s="179" customFormat="1" ht="18" customHeight="1">
      <c r="L248" s="214"/>
      <c r="X248" s="214"/>
      <c r="Y248" s="214"/>
      <c r="Z248" s="214"/>
      <c r="AA248" s="214"/>
    </row>
    <row r="249" spans="12:27" s="179" customFormat="1" ht="18" customHeight="1">
      <c r="L249" s="214"/>
      <c r="X249" s="214"/>
      <c r="Y249" s="214"/>
      <c r="Z249" s="214"/>
      <c r="AA249" s="214"/>
    </row>
    <row r="250" spans="12:27" s="179" customFormat="1" ht="18" customHeight="1">
      <c r="L250" s="214"/>
      <c r="X250" s="214"/>
      <c r="Y250" s="214"/>
      <c r="Z250" s="214"/>
      <c r="AA250" s="214"/>
    </row>
    <row r="251" spans="12:27" s="179" customFormat="1" ht="18" customHeight="1">
      <c r="L251" s="214"/>
      <c r="X251" s="214"/>
      <c r="Y251" s="214"/>
      <c r="Z251" s="214"/>
      <c r="AA251" s="214"/>
    </row>
    <row r="252" spans="12:27" s="179" customFormat="1" ht="18" customHeight="1">
      <c r="L252" s="214"/>
      <c r="X252" s="214"/>
      <c r="Y252" s="214"/>
      <c r="Z252" s="214"/>
      <c r="AA252" s="214"/>
    </row>
    <row r="253" spans="12:27" s="179" customFormat="1" ht="18" customHeight="1">
      <c r="L253" s="214"/>
      <c r="X253" s="214"/>
      <c r="Y253" s="214"/>
      <c r="Z253" s="214"/>
      <c r="AA253" s="214"/>
    </row>
    <row r="254" spans="12:27" s="179" customFormat="1" ht="18" customHeight="1">
      <c r="L254" s="214"/>
      <c r="X254" s="214"/>
      <c r="Y254" s="214"/>
      <c r="Z254" s="214"/>
      <c r="AA254" s="214"/>
    </row>
    <row r="255" spans="12:27" s="179" customFormat="1" ht="18" customHeight="1">
      <c r="L255" s="214"/>
      <c r="X255" s="214"/>
      <c r="Y255" s="214"/>
      <c r="Z255" s="214"/>
      <c r="AA255" s="214"/>
    </row>
    <row r="256" spans="12:27" s="179" customFormat="1" ht="18" customHeight="1">
      <c r="L256" s="214"/>
      <c r="X256" s="214"/>
      <c r="Y256" s="214"/>
      <c r="Z256" s="214"/>
      <c r="AA256" s="214"/>
    </row>
    <row r="257" spans="12:27" s="179" customFormat="1" ht="18" customHeight="1">
      <c r="L257" s="214"/>
      <c r="X257" s="214"/>
      <c r="Y257" s="214"/>
      <c r="Z257" s="214"/>
      <c r="AA257" s="214"/>
    </row>
    <row r="258" spans="12:27" s="179" customFormat="1" ht="18" customHeight="1">
      <c r="L258" s="214"/>
      <c r="X258" s="214"/>
      <c r="Y258" s="214"/>
      <c r="Z258" s="214"/>
      <c r="AA258" s="214"/>
    </row>
    <row r="259" spans="12:27" s="179" customFormat="1" ht="18" customHeight="1">
      <c r="L259" s="214"/>
      <c r="X259" s="214"/>
      <c r="Y259" s="214"/>
      <c r="Z259" s="214"/>
      <c r="AA259" s="214"/>
    </row>
    <row r="260" spans="12:27" s="179" customFormat="1" ht="18" customHeight="1">
      <c r="L260" s="214"/>
      <c r="X260" s="214"/>
      <c r="Y260" s="214"/>
      <c r="Z260" s="214"/>
      <c r="AA260" s="214"/>
    </row>
    <row r="261" spans="12:27" s="179" customFormat="1" ht="18" customHeight="1">
      <c r="L261" s="214"/>
      <c r="X261" s="214"/>
      <c r="Y261" s="214"/>
      <c r="Z261" s="214"/>
      <c r="AA261" s="214"/>
    </row>
    <row r="262" spans="12:27" s="179" customFormat="1" ht="18" customHeight="1">
      <c r="L262" s="214"/>
      <c r="X262" s="214"/>
      <c r="Y262" s="214"/>
      <c r="Z262" s="214"/>
      <c r="AA262" s="214"/>
    </row>
    <row r="263" spans="12:27" s="179" customFormat="1" ht="18" customHeight="1">
      <c r="L263" s="214"/>
      <c r="X263" s="214"/>
      <c r="Y263" s="214"/>
      <c r="Z263" s="214"/>
      <c r="AA263" s="214"/>
    </row>
    <row r="264" spans="12:27" s="179" customFormat="1" ht="18" customHeight="1">
      <c r="L264" s="214"/>
      <c r="X264" s="214"/>
      <c r="Y264" s="214"/>
      <c r="Z264" s="214"/>
      <c r="AA264" s="214"/>
    </row>
    <row r="265" spans="12:27" s="179" customFormat="1" ht="18" customHeight="1">
      <c r="L265" s="214"/>
      <c r="X265" s="214"/>
      <c r="Y265" s="214"/>
      <c r="Z265" s="214"/>
      <c r="AA265" s="214"/>
    </row>
    <row r="266" spans="12:27" s="179" customFormat="1" ht="18" customHeight="1">
      <c r="L266" s="214"/>
      <c r="X266" s="214"/>
      <c r="Y266" s="214"/>
      <c r="Z266" s="214"/>
      <c r="AA266" s="214"/>
    </row>
    <row r="267" spans="12:27" s="179" customFormat="1" ht="18" customHeight="1">
      <c r="L267" s="214"/>
      <c r="X267" s="214"/>
      <c r="Y267" s="214"/>
      <c r="Z267" s="214"/>
      <c r="AA267" s="214"/>
    </row>
    <row r="268" spans="12:27" s="179" customFormat="1" ht="18" customHeight="1">
      <c r="L268" s="214"/>
      <c r="X268" s="214"/>
      <c r="Y268" s="214"/>
      <c r="Z268" s="214"/>
      <c r="AA268" s="214"/>
    </row>
    <row r="269" spans="12:27" s="179" customFormat="1" ht="18" customHeight="1">
      <c r="L269" s="214"/>
      <c r="X269" s="214"/>
      <c r="Y269" s="214"/>
      <c r="Z269" s="214"/>
      <c r="AA269" s="214"/>
    </row>
    <row r="270" spans="12:27" s="179" customFormat="1" ht="18" customHeight="1">
      <c r="L270" s="214"/>
      <c r="X270" s="214"/>
      <c r="Y270" s="214"/>
      <c r="Z270" s="214"/>
      <c r="AA270" s="214"/>
    </row>
    <row r="271" spans="12:27" s="179" customFormat="1" ht="18" customHeight="1">
      <c r="L271" s="214"/>
      <c r="X271" s="214"/>
      <c r="Y271" s="214"/>
      <c r="Z271" s="214"/>
      <c r="AA271" s="214"/>
    </row>
    <row r="272" spans="12:27" s="179" customFormat="1" ht="18" customHeight="1">
      <c r="L272" s="214"/>
      <c r="X272" s="214"/>
      <c r="Y272" s="214"/>
      <c r="Z272" s="214"/>
      <c r="AA272" s="214"/>
    </row>
    <row r="273" spans="12:27" s="179" customFormat="1" ht="18" customHeight="1">
      <c r="L273" s="214"/>
      <c r="X273" s="214"/>
      <c r="Y273" s="214"/>
      <c r="Z273" s="214"/>
      <c r="AA273" s="214"/>
    </row>
    <row r="274" spans="12:27" s="179" customFormat="1" ht="18" customHeight="1">
      <c r="L274" s="214"/>
      <c r="X274" s="214"/>
      <c r="Y274" s="214"/>
      <c r="Z274" s="214"/>
      <c r="AA274" s="214"/>
    </row>
    <row r="275" spans="12:27" s="179" customFormat="1" ht="18" customHeight="1">
      <c r="L275" s="214"/>
      <c r="X275" s="214"/>
      <c r="Y275" s="214"/>
      <c r="Z275" s="214"/>
      <c r="AA275" s="214"/>
    </row>
    <row r="276" spans="12:27" s="179" customFormat="1" ht="18" customHeight="1">
      <c r="L276" s="214"/>
      <c r="X276" s="214"/>
      <c r="Y276" s="214"/>
      <c r="Z276" s="214"/>
      <c r="AA276" s="214"/>
    </row>
    <row r="277" spans="12:27" s="179" customFormat="1" ht="18" customHeight="1">
      <c r="L277" s="214"/>
      <c r="X277" s="214"/>
      <c r="Y277" s="214"/>
      <c r="Z277" s="214"/>
      <c r="AA277" s="214"/>
    </row>
    <row r="278" spans="12:27" s="179" customFormat="1" ht="18" customHeight="1">
      <c r="L278" s="214"/>
      <c r="X278" s="214"/>
      <c r="Y278" s="214"/>
      <c r="Z278" s="214"/>
      <c r="AA278" s="214"/>
    </row>
    <row r="279" spans="12:27" s="179" customFormat="1" ht="18" customHeight="1">
      <c r="L279" s="214"/>
      <c r="X279" s="214"/>
      <c r="Y279" s="214"/>
      <c r="Z279" s="214"/>
      <c r="AA279" s="214"/>
    </row>
    <row r="280" spans="12:27" s="179" customFormat="1" ht="18" customHeight="1">
      <c r="L280" s="214"/>
      <c r="X280" s="214"/>
      <c r="Y280" s="214"/>
      <c r="Z280" s="214"/>
      <c r="AA280" s="214"/>
    </row>
    <row r="281" spans="12:27" s="179" customFormat="1" ht="18" customHeight="1">
      <c r="L281" s="214"/>
      <c r="X281" s="214"/>
      <c r="Y281" s="214"/>
      <c r="Z281" s="214"/>
      <c r="AA281" s="214"/>
    </row>
    <row r="282" spans="12:27" s="179" customFormat="1" ht="18" customHeight="1">
      <c r="L282" s="214"/>
      <c r="X282" s="214"/>
      <c r="Y282" s="214"/>
      <c r="Z282" s="214"/>
      <c r="AA282" s="214"/>
    </row>
    <row r="283" spans="12:27" s="179" customFormat="1" ht="18" customHeight="1">
      <c r="L283" s="214"/>
      <c r="X283" s="214"/>
      <c r="Y283" s="214"/>
      <c r="Z283" s="214"/>
      <c r="AA283" s="214"/>
    </row>
    <row r="284" spans="12:27" s="179" customFormat="1" ht="18" customHeight="1">
      <c r="L284" s="214"/>
      <c r="X284" s="214"/>
      <c r="Y284" s="214"/>
      <c r="Z284" s="214"/>
      <c r="AA284" s="214"/>
    </row>
    <row r="285" spans="12:27" s="179" customFormat="1" ht="18" customHeight="1">
      <c r="L285" s="214"/>
      <c r="X285" s="214"/>
      <c r="Y285" s="214"/>
      <c r="Z285" s="214"/>
      <c r="AA285" s="214"/>
    </row>
    <row r="286" spans="12:27" s="179" customFormat="1" ht="18" customHeight="1">
      <c r="L286" s="214"/>
      <c r="X286" s="214"/>
      <c r="Y286" s="214"/>
      <c r="Z286" s="214"/>
      <c r="AA286" s="214"/>
    </row>
    <row r="287" spans="12:27" s="179" customFormat="1" ht="18" customHeight="1">
      <c r="L287" s="214"/>
      <c r="X287" s="214"/>
      <c r="Y287" s="214"/>
      <c r="Z287" s="214"/>
      <c r="AA287" s="214"/>
    </row>
    <row r="288" spans="12:27" s="179" customFormat="1" ht="18" customHeight="1">
      <c r="L288" s="214"/>
      <c r="X288" s="214"/>
      <c r="Y288" s="214"/>
      <c r="Z288" s="214"/>
      <c r="AA288" s="214"/>
    </row>
    <row r="289" spans="12:27" s="179" customFormat="1" ht="18" customHeight="1">
      <c r="L289" s="214"/>
      <c r="X289" s="214"/>
      <c r="Y289" s="214"/>
      <c r="Z289" s="214"/>
      <c r="AA289" s="214"/>
    </row>
    <row r="290" spans="12:27" s="179" customFormat="1" ht="18" customHeight="1">
      <c r="L290" s="214"/>
      <c r="X290" s="214"/>
      <c r="Y290" s="214"/>
      <c r="Z290" s="214"/>
      <c r="AA290" s="214"/>
    </row>
    <row r="291" spans="12:27" s="179" customFormat="1" ht="18" customHeight="1">
      <c r="L291" s="214"/>
      <c r="X291" s="214"/>
      <c r="Y291" s="214"/>
      <c r="Z291" s="214"/>
      <c r="AA291" s="214"/>
    </row>
    <row r="292" spans="12:27" s="179" customFormat="1" ht="18" customHeight="1">
      <c r="L292" s="214"/>
      <c r="X292" s="214"/>
      <c r="Y292" s="214"/>
      <c r="Z292" s="214"/>
      <c r="AA292" s="214"/>
    </row>
    <row r="293" spans="12:27" s="179" customFormat="1" ht="18" customHeight="1">
      <c r="L293" s="214"/>
      <c r="X293" s="214"/>
      <c r="Y293" s="214"/>
      <c r="Z293" s="214"/>
      <c r="AA293" s="214"/>
    </row>
    <row r="294" spans="12:27" s="179" customFormat="1" ht="18" customHeight="1">
      <c r="L294" s="214"/>
      <c r="X294" s="214"/>
      <c r="Y294" s="214"/>
      <c r="Z294" s="214"/>
      <c r="AA294" s="214"/>
    </row>
    <row r="295" spans="12:27" s="179" customFormat="1" ht="18" customHeight="1">
      <c r="L295" s="214"/>
      <c r="X295" s="214"/>
      <c r="Y295" s="214"/>
      <c r="Z295" s="214"/>
      <c r="AA295" s="214"/>
    </row>
    <row r="296" spans="12:27" s="179" customFormat="1" ht="18" customHeight="1">
      <c r="L296" s="214"/>
      <c r="X296" s="214"/>
      <c r="Y296" s="214"/>
      <c r="Z296" s="214"/>
      <c r="AA296" s="214"/>
    </row>
    <row r="297" spans="12:27" s="179" customFormat="1" ht="18" customHeight="1">
      <c r="L297" s="214"/>
      <c r="X297" s="214"/>
      <c r="Y297" s="214"/>
      <c r="Z297" s="214"/>
      <c r="AA297" s="214"/>
    </row>
    <row r="298" spans="12:27" s="179" customFormat="1" ht="18" customHeight="1">
      <c r="L298" s="214"/>
      <c r="X298" s="214"/>
      <c r="Y298" s="214"/>
      <c r="Z298" s="214"/>
      <c r="AA298" s="214"/>
    </row>
    <row r="299" spans="12:27" s="179" customFormat="1" ht="18" customHeight="1">
      <c r="L299" s="214"/>
      <c r="X299" s="214"/>
      <c r="Y299" s="214"/>
      <c r="Z299" s="214"/>
      <c r="AA299" s="214"/>
    </row>
    <row r="300" spans="12:27" s="179" customFormat="1" ht="18" customHeight="1">
      <c r="L300" s="214"/>
      <c r="X300" s="214"/>
      <c r="Y300" s="214"/>
      <c r="Z300" s="214"/>
      <c r="AA300" s="214"/>
    </row>
    <row r="301" spans="12:27" s="179" customFormat="1" ht="18" customHeight="1">
      <c r="L301" s="214"/>
      <c r="X301" s="214"/>
      <c r="Y301" s="214"/>
      <c r="Z301" s="214"/>
      <c r="AA301" s="214"/>
    </row>
    <row r="302" spans="12:27" s="179" customFormat="1" ht="18" customHeight="1">
      <c r="L302" s="214"/>
      <c r="X302" s="214"/>
      <c r="Y302" s="214"/>
      <c r="Z302" s="214"/>
      <c r="AA302" s="214"/>
    </row>
    <row r="303" spans="12:27" s="179" customFormat="1" ht="18" customHeight="1">
      <c r="L303" s="214"/>
      <c r="X303" s="214"/>
      <c r="Y303" s="214"/>
      <c r="Z303" s="214"/>
      <c r="AA303" s="214"/>
    </row>
    <row r="304" spans="12:27" s="179" customFormat="1" ht="18" customHeight="1">
      <c r="L304" s="214"/>
      <c r="X304" s="214"/>
      <c r="Y304" s="214"/>
      <c r="Z304" s="214"/>
      <c r="AA304" s="214"/>
    </row>
    <row r="305" spans="12:27" s="179" customFormat="1" ht="18" customHeight="1">
      <c r="L305" s="214"/>
      <c r="X305" s="214"/>
      <c r="Y305" s="214"/>
      <c r="Z305" s="214"/>
      <c r="AA305" s="214"/>
    </row>
    <row r="306" spans="12:27" s="179" customFormat="1" ht="18" customHeight="1">
      <c r="L306" s="214"/>
      <c r="X306" s="214"/>
      <c r="Y306" s="214"/>
      <c r="Z306" s="214"/>
      <c r="AA306" s="214"/>
    </row>
    <row r="307" spans="12:27" s="179" customFormat="1" ht="18" customHeight="1">
      <c r="L307" s="214"/>
      <c r="X307" s="214"/>
      <c r="Y307" s="214"/>
      <c r="Z307" s="214"/>
      <c r="AA307" s="214"/>
    </row>
    <row r="308" spans="12:27" s="179" customFormat="1" ht="18" customHeight="1">
      <c r="L308" s="214"/>
      <c r="X308" s="214"/>
      <c r="Y308" s="214"/>
      <c r="Z308" s="214"/>
      <c r="AA308" s="214"/>
    </row>
    <row r="309" spans="12:27" s="179" customFormat="1" ht="18" customHeight="1">
      <c r="L309" s="214"/>
      <c r="X309" s="214"/>
      <c r="Y309" s="214"/>
      <c r="Z309" s="214"/>
      <c r="AA309" s="214"/>
    </row>
    <row r="310" spans="12:27" s="179" customFormat="1" ht="18" customHeight="1">
      <c r="L310" s="214"/>
      <c r="X310" s="214"/>
      <c r="Y310" s="214"/>
      <c r="Z310" s="214"/>
      <c r="AA310" s="214"/>
    </row>
    <row r="311" spans="12:27" s="179" customFormat="1" ht="18" customHeight="1">
      <c r="L311" s="214"/>
      <c r="X311" s="214"/>
      <c r="Y311" s="214"/>
      <c r="Z311" s="214"/>
      <c r="AA311" s="214"/>
    </row>
    <row r="312" spans="12:27" s="179" customFormat="1" ht="18" customHeight="1">
      <c r="L312" s="214"/>
      <c r="X312" s="214"/>
      <c r="Y312" s="214"/>
      <c r="Z312" s="214"/>
      <c r="AA312" s="214"/>
    </row>
    <row r="313" spans="12:27" s="179" customFormat="1" ht="18" customHeight="1">
      <c r="L313" s="214"/>
      <c r="X313" s="214"/>
      <c r="Y313" s="214"/>
      <c r="Z313" s="214"/>
      <c r="AA313" s="214"/>
    </row>
    <row r="314" spans="12:27" s="179" customFormat="1" ht="18" customHeight="1">
      <c r="L314" s="214"/>
      <c r="X314" s="214"/>
      <c r="Y314" s="214"/>
      <c r="Z314" s="214"/>
      <c r="AA314" s="214"/>
    </row>
    <row r="315" spans="12:27" s="179" customFormat="1" ht="18" customHeight="1">
      <c r="L315" s="214"/>
      <c r="X315" s="214"/>
      <c r="Y315" s="214"/>
      <c r="Z315" s="214"/>
      <c r="AA315" s="214"/>
    </row>
    <row r="316" spans="12:27" s="179" customFormat="1" ht="18" customHeight="1">
      <c r="L316" s="214"/>
      <c r="X316" s="214"/>
      <c r="Y316" s="214"/>
      <c r="Z316" s="214"/>
      <c r="AA316" s="214"/>
    </row>
    <row r="317" spans="12:27" s="179" customFormat="1" ht="18" customHeight="1">
      <c r="L317" s="214"/>
      <c r="X317" s="214"/>
      <c r="Y317" s="214"/>
      <c r="Z317" s="214"/>
      <c r="AA317" s="214"/>
    </row>
    <row r="318" spans="12:27" s="179" customFormat="1" ht="18" customHeight="1">
      <c r="L318" s="214"/>
      <c r="X318" s="214"/>
      <c r="Y318" s="214"/>
      <c r="Z318" s="214"/>
      <c r="AA318" s="214"/>
    </row>
    <row r="319" spans="12:27" s="179" customFormat="1" ht="18" customHeight="1">
      <c r="L319" s="214"/>
      <c r="X319" s="214"/>
      <c r="Y319" s="214"/>
      <c r="Z319" s="214"/>
      <c r="AA319" s="214"/>
    </row>
    <row r="320" spans="12:27" s="179" customFormat="1" ht="18" customHeight="1">
      <c r="L320" s="214"/>
      <c r="X320" s="214"/>
      <c r="Y320" s="214"/>
      <c r="Z320" s="214"/>
      <c r="AA320" s="214"/>
    </row>
    <row r="321" spans="12:27" s="179" customFormat="1" ht="18" customHeight="1">
      <c r="L321" s="214"/>
      <c r="X321" s="214"/>
      <c r="Y321" s="214"/>
      <c r="Z321" s="214"/>
      <c r="AA321" s="214"/>
    </row>
    <row r="322" spans="12:27" s="179" customFormat="1" ht="18" customHeight="1">
      <c r="L322" s="214"/>
      <c r="X322" s="214"/>
      <c r="Y322" s="214"/>
      <c r="Z322" s="214"/>
      <c r="AA322" s="214"/>
    </row>
    <row r="323" spans="12:27" s="179" customFormat="1" ht="18" customHeight="1">
      <c r="L323" s="214"/>
      <c r="X323" s="214"/>
      <c r="Y323" s="214"/>
      <c r="Z323" s="214"/>
      <c r="AA323" s="214"/>
    </row>
    <row r="324" spans="12:27" s="179" customFormat="1" ht="18" customHeight="1">
      <c r="L324" s="214"/>
      <c r="X324" s="214"/>
      <c r="Y324" s="214"/>
      <c r="Z324" s="214"/>
      <c r="AA324" s="214"/>
    </row>
    <row r="325" spans="12:27" s="179" customFormat="1" ht="18" customHeight="1">
      <c r="L325" s="214"/>
      <c r="X325" s="214"/>
      <c r="Y325" s="214"/>
      <c r="Z325" s="214"/>
      <c r="AA325" s="214"/>
    </row>
    <row r="326" spans="12:27" s="179" customFormat="1" ht="18" customHeight="1">
      <c r="L326" s="214"/>
      <c r="X326" s="214"/>
      <c r="Y326" s="214"/>
      <c r="Z326" s="214"/>
      <c r="AA326" s="214"/>
    </row>
    <row r="327" spans="12:27" s="179" customFormat="1" ht="18" customHeight="1">
      <c r="L327" s="214"/>
      <c r="X327" s="214"/>
      <c r="Y327" s="214"/>
      <c r="Z327" s="214"/>
      <c r="AA327" s="214"/>
    </row>
    <row r="328" spans="12:27" s="179" customFormat="1" ht="18" customHeight="1">
      <c r="L328" s="214"/>
      <c r="X328" s="214"/>
      <c r="Y328" s="214"/>
      <c r="Z328" s="214"/>
      <c r="AA328" s="214"/>
    </row>
    <row r="329" spans="12:27" s="179" customFormat="1" ht="18" customHeight="1">
      <c r="L329" s="214"/>
      <c r="X329" s="214"/>
      <c r="Y329" s="214"/>
      <c r="Z329" s="214"/>
      <c r="AA329" s="214"/>
    </row>
    <row r="330" spans="12:27" s="179" customFormat="1" ht="18" customHeight="1">
      <c r="L330" s="214"/>
      <c r="X330" s="214"/>
      <c r="Y330" s="214"/>
      <c r="Z330" s="214"/>
      <c r="AA330" s="214"/>
    </row>
    <row r="331" spans="12:27" s="179" customFormat="1" ht="18" customHeight="1">
      <c r="L331" s="214"/>
      <c r="X331" s="214"/>
      <c r="Y331" s="214"/>
      <c r="Z331" s="214"/>
      <c r="AA331" s="214"/>
    </row>
    <row r="332" spans="12:27" s="179" customFormat="1" ht="18" customHeight="1">
      <c r="L332" s="214"/>
      <c r="X332" s="214"/>
      <c r="Y332" s="214"/>
      <c r="Z332" s="214"/>
      <c r="AA332" s="214"/>
    </row>
    <row r="333" spans="12:27" s="179" customFormat="1" ht="18" customHeight="1">
      <c r="L333" s="214"/>
      <c r="X333" s="214"/>
      <c r="Y333" s="214"/>
      <c r="Z333" s="214"/>
      <c r="AA333" s="214"/>
    </row>
    <row r="334" spans="12:27" s="179" customFormat="1" ht="18" customHeight="1">
      <c r="L334" s="214"/>
      <c r="X334" s="214"/>
      <c r="Y334" s="214"/>
      <c r="Z334" s="214"/>
      <c r="AA334" s="214"/>
    </row>
    <row r="335" spans="12:27" s="179" customFormat="1" ht="18" customHeight="1">
      <c r="L335" s="214"/>
      <c r="X335" s="214"/>
      <c r="Y335" s="214"/>
      <c r="Z335" s="214"/>
      <c r="AA335" s="214"/>
    </row>
    <row r="336" spans="12:27" s="179" customFormat="1" ht="18" customHeight="1">
      <c r="L336" s="214"/>
      <c r="X336" s="214"/>
      <c r="Y336" s="214"/>
      <c r="Z336" s="214"/>
      <c r="AA336" s="214"/>
    </row>
    <row r="337" spans="12:27" s="179" customFormat="1" ht="18" customHeight="1">
      <c r="L337" s="214"/>
      <c r="X337" s="214"/>
      <c r="Y337" s="214"/>
      <c r="Z337" s="214"/>
      <c r="AA337" s="214"/>
    </row>
    <row r="338" spans="12:27" s="179" customFormat="1" ht="18" customHeight="1">
      <c r="L338" s="214"/>
      <c r="X338" s="214"/>
      <c r="Y338" s="214"/>
      <c r="Z338" s="214"/>
      <c r="AA338" s="214"/>
    </row>
    <row r="339" spans="12:27" s="179" customFormat="1" ht="18" customHeight="1">
      <c r="L339" s="214"/>
      <c r="X339" s="214"/>
      <c r="Y339" s="214"/>
      <c r="Z339" s="214"/>
      <c r="AA339" s="214"/>
    </row>
    <row r="340" spans="12:27" s="179" customFormat="1" ht="18" customHeight="1">
      <c r="L340" s="214"/>
      <c r="X340" s="214"/>
      <c r="Y340" s="214"/>
      <c r="Z340" s="214"/>
      <c r="AA340" s="214"/>
    </row>
    <row r="341" spans="12:27" s="179" customFormat="1" ht="18" customHeight="1">
      <c r="L341" s="214"/>
      <c r="X341" s="214"/>
      <c r="Y341" s="214"/>
      <c r="Z341" s="214"/>
      <c r="AA341" s="214"/>
    </row>
    <row r="342" spans="12:27" s="179" customFormat="1" ht="18" customHeight="1">
      <c r="L342" s="214"/>
      <c r="X342" s="214"/>
      <c r="Y342" s="214"/>
      <c r="Z342" s="214"/>
      <c r="AA342" s="214"/>
    </row>
    <row r="343" spans="12:27" s="179" customFormat="1" ht="18" customHeight="1">
      <c r="L343" s="214"/>
      <c r="X343" s="214"/>
      <c r="Y343" s="214"/>
      <c r="Z343" s="214"/>
      <c r="AA343" s="214"/>
    </row>
    <row r="344" spans="12:27" s="179" customFormat="1" ht="18" customHeight="1">
      <c r="L344" s="214"/>
      <c r="X344" s="214"/>
      <c r="Y344" s="214"/>
      <c r="Z344" s="214"/>
      <c r="AA344" s="214"/>
    </row>
    <row r="345" spans="12:27" s="179" customFormat="1" ht="18" customHeight="1">
      <c r="L345" s="214"/>
      <c r="X345" s="214"/>
      <c r="Y345" s="214"/>
      <c r="Z345" s="214"/>
      <c r="AA345" s="214"/>
    </row>
    <row r="346" spans="12:27" s="179" customFormat="1" ht="18" customHeight="1">
      <c r="L346" s="214"/>
      <c r="X346" s="214"/>
      <c r="Y346" s="214"/>
      <c r="Z346" s="214"/>
      <c r="AA346" s="214"/>
    </row>
    <row r="347" spans="12:27" s="179" customFormat="1" ht="18" customHeight="1">
      <c r="L347" s="214"/>
      <c r="X347" s="214"/>
      <c r="Y347" s="214"/>
      <c r="Z347" s="214"/>
      <c r="AA347" s="214"/>
    </row>
    <row r="348" spans="12:27" s="179" customFormat="1" ht="18" customHeight="1">
      <c r="L348" s="214"/>
      <c r="X348" s="214"/>
      <c r="Y348" s="214"/>
      <c r="Z348" s="214"/>
      <c r="AA348" s="214"/>
    </row>
    <row r="349" spans="12:27" s="179" customFormat="1" ht="18" customHeight="1">
      <c r="L349" s="214"/>
      <c r="X349" s="214"/>
      <c r="Y349" s="214"/>
      <c r="Z349" s="214"/>
      <c r="AA349" s="214"/>
    </row>
    <row r="350" spans="12:27" s="179" customFormat="1" ht="18" customHeight="1">
      <c r="L350" s="214"/>
      <c r="X350" s="214"/>
      <c r="Y350" s="214"/>
      <c r="Z350" s="214"/>
      <c r="AA350" s="214"/>
    </row>
    <row r="351" spans="12:27" s="179" customFormat="1" ht="18" customHeight="1">
      <c r="L351" s="214"/>
      <c r="X351" s="214"/>
      <c r="Y351" s="214"/>
      <c r="Z351" s="214"/>
      <c r="AA351" s="214"/>
    </row>
    <row r="352" spans="12:27" s="179" customFormat="1" ht="18" customHeight="1">
      <c r="L352" s="214"/>
      <c r="X352" s="214"/>
      <c r="Y352" s="214"/>
      <c r="Z352" s="214"/>
      <c r="AA352" s="214"/>
    </row>
    <row r="353" spans="12:27" s="179" customFormat="1" ht="18" customHeight="1">
      <c r="L353" s="214"/>
      <c r="X353" s="214"/>
      <c r="Y353" s="214"/>
      <c r="Z353" s="214"/>
      <c r="AA353" s="214"/>
    </row>
    <row r="354" spans="12:27" s="179" customFormat="1" ht="18" customHeight="1">
      <c r="L354" s="214"/>
      <c r="X354" s="214"/>
      <c r="Y354" s="214"/>
      <c r="Z354" s="214"/>
      <c r="AA354" s="214"/>
    </row>
    <row r="355" spans="12:27" s="179" customFormat="1" ht="18" customHeight="1">
      <c r="L355" s="214"/>
      <c r="X355" s="214"/>
      <c r="Y355" s="214"/>
      <c r="Z355" s="214"/>
      <c r="AA355" s="214"/>
    </row>
    <row r="356" spans="12:27" s="179" customFormat="1" ht="18" customHeight="1">
      <c r="L356" s="214"/>
      <c r="X356" s="214"/>
      <c r="Y356" s="214"/>
      <c r="Z356" s="214"/>
      <c r="AA356" s="214"/>
    </row>
  </sheetData>
  <sheetProtection/>
  <mergeCells count="3">
    <mergeCell ref="A3:D3"/>
    <mergeCell ref="A4:D4"/>
    <mergeCell ref="A5:D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暢彦(satou-nobuhiko)</dc:creator>
  <cp:keywords/>
  <dc:description/>
  <cp:lastModifiedBy>user</cp:lastModifiedBy>
  <cp:lastPrinted>2019-03-15T04:47:22Z</cp:lastPrinted>
  <dcterms:created xsi:type="dcterms:W3CDTF">2011-02-22T04:35:12Z</dcterms:created>
  <dcterms:modified xsi:type="dcterms:W3CDTF">2021-04-20T09:11:09Z</dcterms:modified>
  <cp:category/>
  <cp:version/>
  <cp:contentType/>
  <cp:contentStatus/>
</cp:coreProperties>
</file>